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 3 " sheetId="4" r:id="rId1"/>
    <sheet name="прил 2 " sheetId="1" state="hidden" r:id="rId2"/>
    <sheet name="прил 4" sheetId="2" r:id="rId3"/>
  </sheets>
  <definedNames>
    <definedName name="bookmark10" localSheetId="1">'прил 2 '!#REF!</definedName>
    <definedName name="bookmark10" localSheetId="0">'прил 3 '!#REF!</definedName>
  </definedNames>
  <calcPr calcId="144525"/>
</workbook>
</file>

<file path=xl/calcChain.xml><?xml version="1.0" encoding="utf-8"?>
<calcChain xmlns="http://schemas.openxmlformats.org/spreadsheetml/2006/main">
  <c r="G29" i="4" l="1"/>
  <c r="H29" i="4"/>
  <c r="I29" i="4"/>
  <c r="J29" i="4"/>
  <c r="K29" i="4"/>
  <c r="L29" i="4"/>
  <c r="M29" i="4"/>
  <c r="N29" i="4"/>
  <c r="O29" i="4"/>
  <c r="P29" i="4"/>
  <c r="Q29" i="4"/>
  <c r="R29" i="4"/>
  <c r="S29" i="4"/>
  <c r="F29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F14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Q85" i="4" l="1"/>
  <c r="M85" i="4"/>
  <c r="I85" i="4"/>
  <c r="R85" i="4"/>
  <c r="N85" i="4"/>
  <c r="J85" i="4"/>
  <c r="F85" i="4"/>
  <c r="L85" i="4"/>
  <c r="H85" i="4"/>
  <c r="S85" i="4"/>
  <c r="O85" i="4"/>
  <c r="K85" i="4"/>
  <c r="G85" i="4"/>
  <c r="P85" i="4"/>
</calcChain>
</file>

<file path=xl/sharedStrings.xml><?xml version="1.0" encoding="utf-8"?>
<sst xmlns="http://schemas.openxmlformats.org/spreadsheetml/2006/main" count="350" uniqueCount="188">
  <si>
    <t>Раздел</t>
  </si>
  <si>
    <t>Критерий</t>
  </si>
  <si>
    <t>№ п/п</t>
  </si>
  <si>
    <t>Индикативный показатель</t>
  </si>
  <si>
    <t>Исходные данные</t>
  </si>
  <si>
    <t>Расчет</t>
  </si>
  <si>
    <t>Портфолио руководителя</t>
  </si>
  <si>
    <t>1.1.</t>
  </si>
  <si>
    <t>1.2.</t>
  </si>
  <si>
    <t>1.3.</t>
  </si>
  <si>
    <t>Стаж работы в должности руководителя</t>
  </si>
  <si>
    <t>Повышение квалификации, стажировки руководителя по управленческой тематике (не реже 1 раза в 3 года), вебинары и семинары, направленные на профессиональный рост</t>
  </si>
  <si>
    <t>Награды, полученные в отчетном году</t>
  </si>
  <si>
    <t xml:space="preserve">От 0 до 3-х лет </t>
  </si>
  <si>
    <t>Более 3-х лет</t>
  </si>
  <si>
    <t xml:space="preserve">КПК   </t>
  </si>
  <si>
    <t xml:space="preserve"> Вебинары и(или) семинары   </t>
  </si>
  <si>
    <t>Нет</t>
  </si>
  <si>
    <t>Федеральные</t>
  </si>
  <si>
    <t>Региональные</t>
  </si>
  <si>
    <t>Муниципальные</t>
  </si>
  <si>
    <t>N1=(N1.1+N1.2+N1.3) x K1, где K1=0,143 - весовой коэффициент первого раздела</t>
  </si>
  <si>
    <t>1.</t>
  </si>
  <si>
    <t>Управление кадрами</t>
  </si>
  <si>
    <t>2.1.</t>
  </si>
  <si>
    <t>Доля педагогических работников, имеющих высшую и первую квалификационную категорию</t>
  </si>
  <si>
    <t>П1 Общая численность педагогических работников</t>
  </si>
  <si>
    <t>П2 Численность педагогических работников, имеющих первую или высшую квалификационную категорию</t>
  </si>
  <si>
    <t>2.2.</t>
  </si>
  <si>
    <t>Наличие вакансий ставок педагогических работников и (или) занятых педагогами без соответствующего предметного профиля</t>
  </si>
  <si>
    <t>Вариант "Да"</t>
  </si>
  <si>
    <t>Вариант "Нет"</t>
  </si>
  <si>
    <t>2.3.</t>
  </si>
  <si>
    <t>Средняя учебная нагрузка педагогов в неделю</t>
  </si>
  <si>
    <t>От 1 до 1,3 ставок</t>
  </si>
  <si>
    <t>От 1,3 до 1,5 ставок</t>
  </si>
  <si>
    <t>Менее 1 или более 1,5 ставок</t>
  </si>
  <si>
    <t>1</t>
  </si>
  <si>
    <t>0</t>
  </si>
  <si>
    <t>2.4.</t>
  </si>
  <si>
    <t>Факт участия педагогов в профессиональных конкурсах(за исключением коммерческих)</t>
  </si>
  <si>
    <t xml:space="preserve">Вариант «Да» </t>
  </si>
  <si>
    <t>Вариант «Нет»</t>
  </si>
  <si>
    <t>2.5.</t>
  </si>
  <si>
    <t>П.1 Общая численность</t>
  </si>
  <si>
    <t>П.2 Численность педагогических работников, в возрасте до 35 лет</t>
  </si>
  <si>
    <t>Доля педагогических работников в возрасте до 35 лет</t>
  </si>
  <si>
    <t>2.6.</t>
  </si>
  <si>
    <t>Доля педагогичекских работников, своевременно повысивших  квалификацию в установленные сроки в отчетном году</t>
  </si>
  <si>
    <t>N2 = (N2.1+ N2.2 + N2.3 + N24 N2.5 + N2.6 ) х К2, где К2 = 0,269 -весовой коэффициент второго раздела</t>
  </si>
  <si>
    <t>3.</t>
  </si>
  <si>
    <t>Управление результатами</t>
  </si>
  <si>
    <t>3.1.</t>
  </si>
  <si>
    <t>Доля выпускников 11-х классов, не подтвердивших притязания на медаль</t>
  </si>
  <si>
    <t>П.1. Численность выпускников 11-х классов, заявленных как претенденты на медаль</t>
  </si>
  <si>
    <t>П.2. Численность педагогических работников, повысивших квалификацию в установленные сроки</t>
  </si>
  <si>
    <t>П.1. Общая численность педагогических работников</t>
  </si>
  <si>
    <t>П.2. Численность выпускников 11-х классов, не подтвердивших притязания на медаль</t>
  </si>
  <si>
    <t>3.2.</t>
  </si>
  <si>
    <t>Доля выпускников 11-х классов, перодолевших порог по обязательным предметам (в основной период ЕГЭ)</t>
  </si>
  <si>
    <t>П.1. Численность выпускниокв 11-х классов.</t>
  </si>
  <si>
    <t>П.2. Численность выпускников 11-х классов, не преодолевших порог по обязательным предметам (в основной период ЕГЭ)</t>
  </si>
  <si>
    <t>3.3.</t>
  </si>
  <si>
    <t>Наличие нарушений порядка проведения ОГЭ-9 и ГИА-11 участниками и организаторами образовательной организации</t>
  </si>
  <si>
    <t>вариант "ДА"</t>
  </si>
  <si>
    <t>вариант "НЕТ"</t>
  </si>
  <si>
    <t>3.4.</t>
  </si>
  <si>
    <t>Доля выпускников 9-х классов, не преодолевших порог по одному и более предметам (в основной период сдачи ОГЭ)</t>
  </si>
  <si>
    <t>П.1. Численность выпускников 9 классов</t>
  </si>
  <si>
    <t>П.2. Численность выпускников 9-х классов, не преодолевших попрог по обязательным предметам ( в основной период ОГЭ)</t>
  </si>
  <si>
    <t>3.5.</t>
  </si>
  <si>
    <t>Наличие в результатах ВПР признаков необъективности (по данным Рособрнадзора и ФИОКО)</t>
  </si>
  <si>
    <t>3.6.</t>
  </si>
  <si>
    <t>Доля выпускников 11-х классов, прдолживших обучение в соотвествие с профилем обучения в школе, от общей численности выпускников 11-х классов</t>
  </si>
  <si>
    <t>П.1. Численность выпускников 11-х классов, обучающихся в профильных классах</t>
  </si>
  <si>
    <t>П.2. Численность выпускников 11-х классов, пролодживших обучение в соответствие с профилем обучения в школе, от общей численности выпускников 11-х классов</t>
  </si>
  <si>
    <t>3.7.</t>
  </si>
  <si>
    <t>Доля обучающихся, принимавших участие в очных творческих, интеллектуальных, спортивных, технических олимпиадах, конкурсах некомерческого характера регионального, всероссийского и международного уровней, от общей численности обучающихся.</t>
  </si>
  <si>
    <t>П.1. Общая численность обучающихся.</t>
  </si>
  <si>
    <t>П.". Численность оучающихся, принимавших участие в очных творческих, интеллектуальных, спортивных, технических олимпиадах, конкурсах</t>
  </si>
  <si>
    <t>3.8.</t>
  </si>
  <si>
    <t>Доля победителей и призеров очных творческих, интеллектуальных, споривных, технических олимпиадах, конкурсах некоммерческого характера регионального , всероссийского и международного уровней, от общей численности участников</t>
  </si>
  <si>
    <t>П.1. Общая численность участников</t>
  </si>
  <si>
    <t>П.2. Численность победителей и призеров</t>
  </si>
  <si>
    <t>3.9.</t>
  </si>
  <si>
    <t>Доля обучающихся, занимающихся по программам дополнительного образования детей, от общей численности обучающихся</t>
  </si>
  <si>
    <t>П.2. Численность обучающихся, занимающихся по программам дополнительного образования детей</t>
  </si>
  <si>
    <t>3.10.</t>
  </si>
  <si>
    <t>Участие общеобразовательной организации в федеральных, региональных образовательных проектах</t>
  </si>
  <si>
    <t>федеральные проекты</t>
  </si>
  <si>
    <t>региональные проекты</t>
  </si>
  <si>
    <t>муниципальные проекты</t>
  </si>
  <si>
    <t>3.11.</t>
  </si>
  <si>
    <t>Наличие на базе общеобразовательной организации инновационной и/или стажировочной площадки муниципаьного и регионального уровня (да/нет)</t>
  </si>
  <si>
    <t>инновационная и стажировочная площадки</t>
  </si>
  <si>
    <t>только стажировочная площадка</t>
  </si>
  <si>
    <t>только инновационная площадка</t>
  </si>
  <si>
    <t>3.12.</t>
  </si>
  <si>
    <t>Индекс здоровья обучающихся</t>
  </si>
  <si>
    <t>П.2. Численность обучающихся , не пропустивших учебные занятия по болезни</t>
  </si>
  <si>
    <t>3.13.</t>
  </si>
  <si>
    <t>Доля обучающихся, выполнивших нормативы ГТО, от общей численности обучающихся</t>
  </si>
  <si>
    <t>П.2. Численность обучающихся, выполнивших нормы  и получивших значок ГТО</t>
  </si>
  <si>
    <t>3.14.</t>
  </si>
  <si>
    <t>Отстутствие правонарушений за отчетный период (да/нет)</t>
  </si>
  <si>
    <t>3.15.</t>
  </si>
  <si>
    <t>Динамика снятия обучающихся с учета ПДН</t>
  </si>
  <si>
    <t>П.1. Численность обучающихся, состоящих на учете в ПДН в начале учебного года</t>
  </si>
  <si>
    <t>П.2. Численность обучающихся, состоящих на учете в ПДН в конце учебного года</t>
  </si>
  <si>
    <t>нет таких обучающихся</t>
  </si>
  <si>
    <t>уменьшение</t>
  </si>
  <si>
    <t>не изменилось</t>
  </si>
  <si>
    <t>увеличилось</t>
  </si>
  <si>
    <t>4.</t>
  </si>
  <si>
    <t>Упарвление условиями</t>
  </si>
  <si>
    <t>4.1.</t>
  </si>
  <si>
    <t>4.2.</t>
  </si>
  <si>
    <t>Доля обучающихся, охваченных горячим питанием</t>
  </si>
  <si>
    <t>П.2. Численность обучающихся, охваченных горячим питанием</t>
  </si>
  <si>
    <t>4.3.</t>
  </si>
  <si>
    <t>Отстутсвие случаев нарушения трудового законодательства РФ</t>
  </si>
  <si>
    <t>4.4.</t>
  </si>
  <si>
    <t>Отстутствие случаев травматизма среди обучающихся</t>
  </si>
  <si>
    <t>4.5.</t>
  </si>
  <si>
    <t>Отстутствие жалоб и обращений в вышестоящие органы на деятельность и (или) работников образовательных организаций</t>
  </si>
  <si>
    <t>4.6.</t>
  </si>
  <si>
    <t>Наличие филиалов</t>
  </si>
  <si>
    <t>4 и более филиалов</t>
  </si>
  <si>
    <t>от 1 до 3 филиалов</t>
  </si>
  <si>
    <t>нет филиалов</t>
  </si>
  <si>
    <t>N4 = (N4.1 + N4.2 + ...+ N4.6) х К4, где К4 = 0,159 - весовой коэффициент четвертого раздела</t>
  </si>
  <si>
    <t>Соблюдение мер противопожарной безопасности, тербований санитарно-гигиенического режима, обеспечение антитеррористической защищенности</t>
  </si>
  <si>
    <t>отсутствие предписаний</t>
  </si>
  <si>
    <t>Общий итог: N итог = N1+N2+N3+N4</t>
  </si>
  <si>
    <t>N3 = (N3.1+N3.2+…+N3/15) x K3, где K3 = 0,429 - весовой коэффициент третьего раздела</t>
  </si>
  <si>
    <t>Итог</t>
  </si>
  <si>
    <t xml:space="preserve">Указать ссылку или приложить копию подтверждающего документа </t>
  </si>
  <si>
    <t>Наименование ОО____________________________________________________</t>
  </si>
  <si>
    <t>ФИО руководителя___________________________________________________</t>
  </si>
  <si>
    <t>Количество баллов, проставленных руководителем</t>
  </si>
  <si>
    <r>
      <t>N2.1=П2/П1 Если  0,75</t>
    </r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N2.1</t>
    </r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1</t>
    </r>
  </si>
  <si>
    <t>Если N2.5 &lt;0,75</t>
  </si>
  <si>
    <t>Если N2.1 &lt;0,75</t>
  </si>
  <si>
    <t>Максимальное количество баллов</t>
  </si>
  <si>
    <r>
      <t>N2.5 =П.2/П. 1 Если 0,75</t>
    </r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N2.5</t>
    </r>
    <r>
      <rPr>
        <sz val="12"/>
        <color theme="1"/>
        <rFont val="Calibri"/>
        <family val="2"/>
        <charset val="204"/>
      </rPr>
      <t>≤1</t>
    </r>
  </si>
  <si>
    <t>N2.6 =П.2/П. 1 Если N2.6&lt; 0,33</t>
  </si>
  <si>
    <r>
      <t>Если N2.6</t>
    </r>
    <r>
      <rPr>
        <sz val="12"/>
        <color theme="1"/>
        <rFont val="Calibri"/>
        <family val="2"/>
        <charset val="204"/>
      </rPr>
      <t>≥</t>
    </r>
    <r>
      <rPr>
        <sz val="12"/>
        <color theme="1"/>
        <rFont val="Times New Roman"/>
        <family val="1"/>
        <charset val="204"/>
      </rPr>
      <t xml:space="preserve"> 0,33</t>
    </r>
  </si>
  <si>
    <r>
      <t>N3.1=П.2/П.1 Если 0</t>
    </r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N3.1</t>
    </r>
    <r>
      <rPr>
        <sz val="12"/>
        <color theme="1"/>
        <rFont val="Calibri"/>
        <family val="2"/>
        <charset val="204"/>
      </rPr>
      <t>≤0,7</t>
    </r>
  </si>
  <si>
    <t xml:space="preserve">Если 0,7&lt;N3.1&lt;0,9 </t>
  </si>
  <si>
    <r>
      <t>Если 0,9</t>
    </r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N3.1</t>
    </r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 xml:space="preserve">1  </t>
    </r>
  </si>
  <si>
    <r>
      <t>N3.2=П.2/П.l  Если 0</t>
    </r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N3.2</t>
    </r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0,8</t>
    </r>
  </si>
  <si>
    <t>Если 0,8&lt;N3.2&lt;0,9</t>
  </si>
  <si>
    <r>
      <t>Если 0,9</t>
    </r>
    <r>
      <rPr>
        <sz val="12"/>
        <color rgb="FF000000"/>
        <rFont val="Calibri"/>
        <family val="2"/>
        <charset val="204"/>
      </rPr>
      <t>≤</t>
    </r>
    <r>
      <rPr>
        <sz val="12"/>
        <color rgb="FF000000"/>
        <rFont val="Times New Roman"/>
        <family val="1"/>
        <charset val="204"/>
      </rPr>
      <t>N3.2</t>
    </r>
    <r>
      <rPr>
        <sz val="12"/>
        <color rgb="FF000000"/>
        <rFont val="Calibri"/>
        <family val="2"/>
        <charset val="204"/>
      </rPr>
      <t>≤</t>
    </r>
    <r>
      <rPr>
        <sz val="12"/>
        <color rgb="FF000000"/>
        <rFont val="Times New Roman"/>
        <family val="1"/>
        <charset val="204"/>
      </rPr>
      <t>1</t>
    </r>
  </si>
  <si>
    <t>Если 0,8&lt;N3.4&lt;0,9</t>
  </si>
  <si>
    <r>
      <t>Если 0,9</t>
    </r>
    <r>
      <rPr>
        <sz val="12"/>
        <color rgb="FF000000"/>
        <rFont val="Calibri"/>
        <family val="2"/>
        <charset val="204"/>
      </rPr>
      <t>≤</t>
    </r>
    <r>
      <rPr>
        <sz val="12"/>
        <color rgb="FF000000"/>
        <rFont val="Times New Roman"/>
        <family val="1"/>
        <charset val="204"/>
      </rPr>
      <t>N3.4</t>
    </r>
    <r>
      <rPr>
        <sz val="12"/>
        <color rgb="FF000000"/>
        <rFont val="Calibri"/>
        <family val="2"/>
        <charset val="204"/>
      </rPr>
      <t>≤</t>
    </r>
    <r>
      <rPr>
        <sz val="12"/>
        <color rgb="FF000000"/>
        <rFont val="Times New Roman"/>
        <family val="1"/>
        <charset val="204"/>
      </rPr>
      <t>1</t>
    </r>
  </si>
  <si>
    <t>П.2. Численность оучающихся, принимавших участие в очных творческих, интеллектуальных, спортивных, технических олимпиадах, конкурсах</t>
  </si>
  <si>
    <r>
      <t>N3.7.=П.2/П.1  Если N3.7</t>
    </r>
    <r>
      <rPr>
        <sz val="12"/>
        <color theme="1"/>
        <rFont val="Calibri"/>
        <family val="2"/>
        <charset val="204"/>
      </rPr>
      <t>≥</t>
    </r>
    <r>
      <rPr>
        <sz val="12"/>
        <color theme="1"/>
        <rFont val="Times New Roman"/>
        <family val="1"/>
        <charset val="204"/>
      </rPr>
      <t>0,5</t>
    </r>
  </si>
  <si>
    <t>Если N3.6&lt;1</t>
  </si>
  <si>
    <t xml:space="preserve">N3.4=П.2/П.1 Если 0≤N3.4≤0,8  </t>
  </si>
  <si>
    <t>N3.6. =П.2/П.1  Если №3.6=1</t>
  </si>
  <si>
    <t xml:space="preserve">N3.8.=П.2/П.1 Если N3.8≥0,5 </t>
  </si>
  <si>
    <t>Если N3.7&lt;0,5</t>
  </si>
  <si>
    <t>Если N3.8&lt;0,5</t>
  </si>
  <si>
    <r>
      <t>N3.9.=П.2/П.1 Если 0,75</t>
    </r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№3.9.</t>
    </r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1</t>
    </r>
  </si>
  <si>
    <t>Если N3.9&lt;0,75</t>
  </si>
  <si>
    <t>Если N3.12 &lt;0,5</t>
  </si>
  <si>
    <r>
      <t>N12=П.2/П.1 Если 0,5</t>
    </r>
    <r>
      <rPr>
        <sz val="11"/>
        <color theme="1"/>
        <rFont val="Calibri"/>
        <family val="2"/>
        <charset val="204"/>
      </rPr>
      <t>≤N</t>
    </r>
    <r>
      <rPr>
        <sz val="11"/>
        <color theme="1"/>
        <rFont val="Times New Roman"/>
        <family val="1"/>
        <charset val="204"/>
      </rPr>
      <t>3.12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 xml:space="preserve">1 </t>
    </r>
  </si>
  <si>
    <r>
      <t>N13=П.2/П.1 Если 0,8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N3.13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</t>
    </r>
  </si>
  <si>
    <t>Если N3.13&lt;0,8</t>
  </si>
  <si>
    <r>
      <t>N4.2=П.2/П.1 Если 0,8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N4.2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 xml:space="preserve">1 </t>
    </r>
  </si>
  <si>
    <r>
      <t>Если 0,5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N4.2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0,8</t>
    </r>
  </si>
  <si>
    <t>Если N4.2&lt;0,5</t>
  </si>
  <si>
    <t>Критерии и индикативные показатели оценки результатов деятельности руководителя общеобразовательной организации Республики Тыва                                                                                                                                                           (заполняется руководителем ОО и предоставляется в МОУО, руководители ресучреждений направляют в ГБУ "ИОКО РТ")</t>
  </si>
  <si>
    <t>(подпись руководителя)</t>
  </si>
  <si>
    <t>______________________</t>
  </si>
  <si>
    <t>"___" декабря 2020 года</t>
  </si>
  <si>
    <t>"_____"декабря 2020 года</t>
  </si>
  <si>
    <t>Критерии и индикативные показатели оценки результатов деятельности руководителей всех образовательных организаций муниципального образования по образовательным организациям                                                                                                                                                                                      (заполняется муниципальным координатором по каждой ОО и направляется в ГБУ "ИОКО РТ")</t>
  </si>
  <si>
    <t>М.П.</t>
  </si>
  <si>
    <t>/Подпись руководителя МОУО/</t>
  </si>
  <si>
    <t>_____________/___________________/</t>
  </si>
  <si>
    <t>Образовательные организации  (указать ОО)</t>
  </si>
  <si>
    <t>Образовательные организации</t>
  </si>
  <si>
    <t>Расчеты для ранжирования руководителей ОО                                                                                 муниципального образования по местам                                                                                            (направляется в ГБУ" ИОКО РТ" со сводной таблицей)</t>
  </si>
  <si>
    <t>Муниципальное образование Кызыл</t>
  </si>
  <si>
    <t>КЦО</t>
  </si>
  <si>
    <t>Отмена экзаменов в 9-х классов совместный приказ Министерства просвещения и Рособрнадзора от 18.05.2020 № 237/588</t>
  </si>
  <si>
    <t>П.2. Численность выпускников 11-х классов, продолживших обучение в соответствии с профилем обучения в школе, от общей численности выпускников 11-х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</si>
</sst>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0" borderId="6" xfId="0" applyFont="1" applyBorder="1"/>
    <xf numFmtId="49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/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6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opLeftCell="C79" zoomScale="90" zoomScaleNormal="90" workbookViewId="0">
      <selection activeCell="M91" sqref="M91"/>
    </sheetView>
  </sheetViews>
  <sheetFormatPr defaultRowHeight="15" x14ac:dyDescent="0.25"/>
  <cols>
    <col min="1" max="1" width="8.140625" style="31" customWidth="1"/>
    <col min="2" max="2" width="14.5703125" style="31" customWidth="1"/>
    <col min="3" max="3" width="6.7109375" style="32" customWidth="1"/>
    <col min="4" max="4" width="32.5703125" style="31" customWidth="1"/>
    <col min="5" max="5" width="20.7109375" style="31" customWidth="1"/>
    <col min="6" max="9" width="9.140625" style="31"/>
    <col min="10" max="10" width="10.85546875" style="31" customWidth="1"/>
    <col min="11" max="12" width="9.140625" style="31"/>
    <col min="13" max="13" width="12.42578125" style="31" customWidth="1"/>
    <col min="14" max="15" width="9.140625" style="31"/>
    <col min="16" max="16" width="11.5703125" style="31" customWidth="1"/>
    <col min="17" max="16384" width="9.140625" style="31"/>
  </cols>
  <sheetData>
    <row r="1" spans="1:19" ht="49.5" customHeight="1" x14ac:dyDescent="0.25">
      <c r="A1" s="107" t="s">
        <v>177</v>
      </c>
      <c r="B1" s="107"/>
      <c r="C1" s="108"/>
      <c r="D1" s="108"/>
      <c r="E1" s="108"/>
      <c r="F1" s="108"/>
      <c r="G1" s="108"/>
      <c r="H1" s="108"/>
      <c r="I1" s="108"/>
      <c r="J1" s="108"/>
    </row>
    <row r="2" spans="1:19" ht="15.75" x14ac:dyDescent="0.25">
      <c r="A2" s="124" t="s">
        <v>184</v>
      </c>
      <c r="B2" s="124"/>
      <c r="C2" s="124"/>
      <c r="D2" s="124"/>
      <c r="E2" s="124"/>
    </row>
    <row r="3" spans="1:19" ht="15.75" customHeight="1" x14ac:dyDescent="0.25">
      <c r="A3" s="129" t="s">
        <v>0</v>
      </c>
      <c r="B3" s="129" t="s">
        <v>1</v>
      </c>
      <c r="C3" s="129" t="s">
        <v>2</v>
      </c>
      <c r="D3" s="129" t="s">
        <v>3</v>
      </c>
      <c r="E3" s="129" t="s">
        <v>4</v>
      </c>
      <c r="F3" s="105" t="s">
        <v>181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5.75" x14ac:dyDescent="0.25">
      <c r="A4" s="130"/>
      <c r="B4" s="130"/>
      <c r="C4" s="130"/>
      <c r="D4" s="130"/>
      <c r="E4" s="130"/>
      <c r="F4" s="53">
        <v>1</v>
      </c>
      <c r="G4" s="53">
        <v>2</v>
      </c>
      <c r="H4" s="53">
        <v>3</v>
      </c>
      <c r="I4" s="53">
        <v>4</v>
      </c>
      <c r="J4" s="53">
        <v>5</v>
      </c>
      <c r="K4" s="53">
        <v>7</v>
      </c>
      <c r="L4" s="53">
        <v>8</v>
      </c>
      <c r="M4" s="53">
        <v>9</v>
      </c>
      <c r="N4" s="53">
        <v>11</v>
      </c>
      <c r="O4" s="53">
        <v>12</v>
      </c>
      <c r="P4" s="53">
        <v>15</v>
      </c>
      <c r="Q4" s="53">
        <v>16</v>
      </c>
      <c r="R4" s="53">
        <v>17</v>
      </c>
      <c r="S4" s="53" t="s">
        <v>185</v>
      </c>
    </row>
    <row r="5" spans="1:19" ht="18" customHeight="1" x14ac:dyDescent="0.25">
      <c r="A5" s="113" t="s">
        <v>22</v>
      </c>
      <c r="B5" s="125" t="s">
        <v>6</v>
      </c>
      <c r="C5" s="115" t="s">
        <v>7</v>
      </c>
      <c r="D5" s="126" t="s">
        <v>10</v>
      </c>
      <c r="E5" s="13" t="s">
        <v>13</v>
      </c>
      <c r="F5" s="70"/>
      <c r="G5" s="70">
        <v>0</v>
      </c>
      <c r="H5" s="70">
        <v>0</v>
      </c>
      <c r="I5" s="70"/>
      <c r="J5" s="70">
        <v>0</v>
      </c>
      <c r="K5" s="70"/>
      <c r="L5" s="70"/>
      <c r="M5" s="70"/>
      <c r="N5" s="70"/>
      <c r="O5" s="70">
        <v>0</v>
      </c>
      <c r="P5" s="70"/>
      <c r="Q5" s="70"/>
      <c r="R5" s="70">
        <v>0</v>
      </c>
      <c r="S5" s="70">
        <v>0</v>
      </c>
    </row>
    <row r="6" spans="1:19" ht="16.5" customHeight="1" x14ac:dyDescent="0.25">
      <c r="A6" s="113"/>
      <c r="B6" s="125"/>
      <c r="C6" s="115"/>
      <c r="D6" s="126"/>
      <c r="E6" s="13" t="s">
        <v>14</v>
      </c>
      <c r="F6" s="70">
        <v>1</v>
      </c>
      <c r="G6" s="70"/>
      <c r="H6" s="70"/>
      <c r="I6" s="70">
        <v>1</v>
      </c>
      <c r="J6" s="70"/>
      <c r="K6" s="70">
        <v>1</v>
      </c>
      <c r="L6" s="70">
        <v>1</v>
      </c>
      <c r="M6" s="70">
        <v>1</v>
      </c>
      <c r="N6" s="70">
        <v>1</v>
      </c>
      <c r="O6" s="70"/>
      <c r="P6" s="70">
        <v>1</v>
      </c>
      <c r="Q6" s="70">
        <v>1</v>
      </c>
      <c r="R6" s="70"/>
      <c r="S6" s="70"/>
    </row>
    <row r="7" spans="1:19" ht="15.75" customHeight="1" x14ac:dyDescent="0.25">
      <c r="A7" s="113"/>
      <c r="B7" s="125"/>
      <c r="C7" s="115" t="s">
        <v>8</v>
      </c>
      <c r="D7" s="127" t="s">
        <v>11</v>
      </c>
      <c r="E7" s="56" t="s">
        <v>15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19" ht="30" customHeight="1" x14ac:dyDescent="0.25">
      <c r="A8" s="113"/>
      <c r="B8" s="125"/>
      <c r="C8" s="115"/>
      <c r="D8" s="127"/>
      <c r="E8" s="56" t="s">
        <v>16</v>
      </c>
      <c r="F8" s="70">
        <v>1</v>
      </c>
      <c r="G8" s="70">
        <v>1</v>
      </c>
      <c r="H8" s="97">
        <v>1</v>
      </c>
      <c r="I8" s="97">
        <v>1</v>
      </c>
      <c r="J8" s="97">
        <v>1</v>
      </c>
      <c r="K8" s="97">
        <v>1</v>
      </c>
      <c r="L8" s="97">
        <v>1</v>
      </c>
      <c r="M8" s="97">
        <v>1</v>
      </c>
      <c r="N8" s="97">
        <v>1</v>
      </c>
      <c r="O8" s="97">
        <v>1</v>
      </c>
      <c r="P8" s="97">
        <v>1</v>
      </c>
      <c r="Q8" s="97">
        <v>1</v>
      </c>
      <c r="R8" s="97">
        <v>1</v>
      </c>
      <c r="S8" s="97">
        <v>1</v>
      </c>
    </row>
    <row r="9" spans="1:19" ht="58.5" customHeight="1" x14ac:dyDescent="0.25">
      <c r="A9" s="113"/>
      <c r="B9" s="125"/>
      <c r="C9" s="115"/>
      <c r="D9" s="127"/>
      <c r="E9" s="57" t="s">
        <v>17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19" ht="15.75" x14ac:dyDescent="0.25">
      <c r="A10" s="113"/>
      <c r="B10" s="125"/>
      <c r="C10" s="115" t="s">
        <v>9</v>
      </c>
      <c r="D10" s="127" t="s">
        <v>12</v>
      </c>
      <c r="E10" s="57" t="s">
        <v>18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3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</row>
    <row r="11" spans="1:19" ht="15.75" x14ac:dyDescent="0.25">
      <c r="A11" s="113"/>
      <c r="B11" s="125"/>
      <c r="C11" s="115"/>
      <c r="D11" s="127"/>
      <c r="E11" s="57" t="s">
        <v>19</v>
      </c>
      <c r="F11" s="70">
        <v>2</v>
      </c>
      <c r="G11" s="70">
        <v>0</v>
      </c>
      <c r="H11" s="70">
        <v>0</v>
      </c>
      <c r="I11" s="70">
        <v>0</v>
      </c>
      <c r="J11" s="70">
        <v>0</v>
      </c>
      <c r="K11" s="70">
        <v>2</v>
      </c>
      <c r="L11" s="70">
        <v>0</v>
      </c>
      <c r="M11" s="70">
        <v>0</v>
      </c>
      <c r="N11" s="70">
        <v>2</v>
      </c>
      <c r="O11" s="70">
        <v>2</v>
      </c>
      <c r="P11" s="75">
        <v>2</v>
      </c>
      <c r="Q11" s="70">
        <v>0</v>
      </c>
      <c r="R11" s="70">
        <v>0</v>
      </c>
      <c r="S11" s="70">
        <v>0</v>
      </c>
    </row>
    <row r="12" spans="1:19" ht="15.75" x14ac:dyDescent="0.25">
      <c r="A12" s="113"/>
      <c r="B12" s="125"/>
      <c r="C12" s="115"/>
      <c r="D12" s="127"/>
      <c r="E12" s="58" t="s">
        <v>20</v>
      </c>
      <c r="F12" s="70">
        <v>0</v>
      </c>
      <c r="G12" s="70">
        <v>0</v>
      </c>
      <c r="H12" s="70">
        <v>0</v>
      </c>
      <c r="I12" s="70">
        <v>0</v>
      </c>
      <c r="J12" s="70">
        <v>1</v>
      </c>
      <c r="K12" s="70">
        <v>1</v>
      </c>
      <c r="L12" s="70">
        <v>0</v>
      </c>
      <c r="M12" s="70">
        <v>0</v>
      </c>
      <c r="N12" s="70">
        <v>0</v>
      </c>
      <c r="O12" s="70">
        <v>0</v>
      </c>
      <c r="P12" s="70">
        <v>1</v>
      </c>
      <c r="Q12" s="70">
        <v>0</v>
      </c>
      <c r="R12" s="70">
        <v>0</v>
      </c>
      <c r="S12" s="70">
        <v>0</v>
      </c>
    </row>
    <row r="13" spans="1:19" ht="15.75" x14ac:dyDescent="0.25">
      <c r="A13" s="113"/>
      <c r="B13" s="125"/>
      <c r="C13" s="94"/>
      <c r="D13" s="57"/>
      <c r="E13" s="58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32.25" customHeight="1" x14ac:dyDescent="0.25">
      <c r="A14" s="113"/>
      <c r="B14" s="125"/>
      <c r="C14" s="128" t="s">
        <v>21</v>
      </c>
      <c r="D14" s="128"/>
      <c r="E14" s="128"/>
      <c r="F14" s="99">
        <f>(F5+F6+F7+F8+F9+F10+F11+F12)*0.143</f>
        <v>0.57199999999999995</v>
      </c>
      <c r="G14" s="99">
        <f t="shared" ref="G14:S14" si="0">(G5+G6+G7+G8+G9+G10+G11+G12)*0.143</f>
        <v>0.14299999999999999</v>
      </c>
      <c r="H14" s="99">
        <f t="shared" si="0"/>
        <v>0.14299999999999999</v>
      </c>
      <c r="I14" s="99">
        <f t="shared" si="0"/>
        <v>0.28599999999999998</v>
      </c>
      <c r="J14" s="99">
        <f t="shared" si="0"/>
        <v>0.28599999999999998</v>
      </c>
      <c r="K14" s="99">
        <f t="shared" si="0"/>
        <v>0.71499999999999997</v>
      </c>
      <c r="L14" s="99">
        <f t="shared" si="0"/>
        <v>0.71499999999999997</v>
      </c>
      <c r="M14" s="99">
        <f t="shared" si="0"/>
        <v>0.28599999999999998</v>
      </c>
      <c r="N14" s="99">
        <f t="shared" si="0"/>
        <v>0.57199999999999995</v>
      </c>
      <c r="O14" s="99">
        <f t="shared" si="0"/>
        <v>0.42899999999999994</v>
      </c>
      <c r="P14" s="99">
        <f t="shared" si="0"/>
        <v>0.71499999999999997</v>
      </c>
      <c r="Q14" s="99">
        <f t="shared" si="0"/>
        <v>0.28599999999999998</v>
      </c>
      <c r="R14" s="99">
        <f t="shared" si="0"/>
        <v>0.14299999999999999</v>
      </c>
      <c r="S14" s="99">
        <f t="shared" si="0"/>
        <v>0.14299999999999999</v>
      </c>
    </row>
    <row r="15" spans="1:19" ht="93.75" customHeight="1" x14ac:dyDescent="0.25">
      <c r="A15" s="113">
        <v>2</v>
      </c>
      <c r="B15" s="113" t="s">
        <v>23</v>
      </c>
      <c r="C15" s="115" t="s">
        <v>24</v>
      </c>
      <c r="D15" s="115" t="s">
        <v>25</v>
      </c>
      <c r="E15" s="59" t="s">
        <v>26</v>
      </c>
      <c r="F15" s="83">
        <v>2</v>
      </c>
      <c r="G15" s="83">
        <v>0</v>
      </c>
      <c r="H15" s="97">
        <v>0</v>
      </c>
      <c r="I15" s="97">
        <v>0</v>
      </c>
      <c r="J15" s="97">
        <v>2</v>
      </c>
      <c r="K15" s="97">
        <v>2</v>
      </c>
      <c r="L15" s="97">
        <v>0</v>
      </c>
      <c r="M15" s="97">
        <v>0</v>
      </c>
      <c r="N15" s="97">
        <v>0</v>
      </c>
      <c r="O15" s="97">
        <v>0</v>
      </c>
      <c r="P15" s="97">
        <v>2</v>
      </c>
      <c r="Q15" s="97">
        <v>0</v>
      </c>
      <c r="R15" s="97">
        <v>0</v>
      </c>
      <c r="S15" s="97">
        <v>0</v>
      </c>
    </row>
    <row r="16" spans="1:19" ht="113.25" customHeight="1" x14ac:dyDescent="0.25">
      <c r="A16" s="113"/>
      <c r="B16" s="113"/>
      <c r="C16" s="115"/>
      <c r="D16" s="115"/>
      <c r="E16" s="59" t="s">
        <v>27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ht="26.25" customHeight="1" x14ac:dyDescent="0.25">
      <c r="A17" s="113"/>
      <c r="B17" s="113"/>
      <c r="C17" s="115" t="s">
        <v>28</v>
      </c>
      <c r="D17" s="115" t="s">
        <v>29</v>
      </c>
      <c r="E17" s="59" t="s">
        <v>30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54" customHeight="1" x14ac:dyDescent="0.25">
      <c r="A18" s="113"/>
      <c r="B18" s="113"/>
      <c r="C18" s="115"/>
      <c r="D18" s="115"/>
      <c r="E18" s="59" t="s">
        <v>31</v>
      </c>
      <c r="F18" s="71">
        <v>1</v>
      </c>
      <c r="G18" s="71">
        <v>1</v>
      </c>
      <c r="H18" s="97">
        <v>1</v>
      </c>
      <c r="I18" s="97">
        <v>1</v>
      </c>
      <c r="J18" s="97">
        <v>1</v>
      </c>
      <c r="K18" s="97">
        <v>1</v>
      </c>
      <c r="L18" s="97">
        <v>1</v>
      </c>
      <c r="M18" s="97">
        <v>1</v>
      </c>
      <c r="N18" s="97">
        <v>1</v>
      </c>
      <c r="O18" s="97">
        <v>1</v>
      </c>
      <c r="P18" s="97">
        <v>1</v>
      </c>
      <c r="Q18" s="97">
        <v>1</v>
      </c>
      <c r="R18" s="97">
        <v>1</v>
      </c>
      <c r="S18" s="97">
        <v>1</v>
      </c>
    </row>
    <row r="19" spans="1:19" ht="15.75" customHeight="1" x14ac:dyDescent="0.25">
      <c r="A19" s="113"/>
      <c r="B19" s="113"/>
      <c r="C19" s="94" t="s">
        <v>32</v>
      </c>
      <c r="D19" s="66" t="s">
        <v>33</v>
      </c>
      <c r="E19" s="60" t="s">
        <v>34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>
        <v>2</v>
      </c>
    </row>
    <row r="20" spans="1:19" ht="15.75" customHeight="1" x14ac:dyDescent="0.25">
      <c r="A20" s="113"/>
      <c r="B20" s="113"/>
      <c r="C20" s="94"/>
      <c r="D20" s="66"/>
      <c r="E20" s="60" t="s">
        <v>35</v>
      </c>
      <c r="F20" s="68"/>
      <c r="G20" s="68"/>
      <c r="H20" s="68"/>
      <c r="I20" s="68"/>
      <c r="J20" s="68">
        <v>1</v>
      </c>
      <c r="K20" s="68"/>
      <c r="L20" s="68"/>
      <c r="M20" s="68">
        <v>1</v>
      </c>
      <c r="N20" s="68"/>
      <c r="O20" s="68"/>
      <c r="P20" s="68"/>
      <c r="Q20" s="68"/>
      <c r="R20" s="68"/>
      <c r="S20" s="68"/>
    </row>
    <row r="21" spans="1:19" ht="31.5" x14ac:dyDescent="0.25">
      <c r="A21" s="113"/>
      <c r="B21" s="113"/>
      <c r="C21" s="94"/>
      <c r="D21" s="66"/>
      <c r="E21" s="67" t="s">
        <v>36</v>
      </c>
      <c r="F21" s="68">
        <v>0</v>
      </c>
      <c r="G21" s="68">
        <v>0</v>
      </c>
      <c r="H21" s="68">
        <v>0</v>
      </c>
      <c r="I21" s="68">
        <v>0</v>
      </c>
      <c r="J21" s="68"/>
      <c r="K21" s="68">
        <v>0</v>
      </c>
      <c r="L21" s="68">
        <v>0</v>
      </c>
      <c r="M21" s="68"/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/>
    </row>
    <row r="22" spans="1:19" ht="15.75" x14ac:dyDescent="0.25">
      <c r="A22" s="113"/>
      <c r="B22" s="113"/>
      <c r="C22" s="115" t="s">
        <v>39</v>
      </c>
      <c r="D22" s="120" t="s">
        <v>40</v>
      </c>
      <c r="E22" s="61" t="s">
        <v>41</v>
      </c>
      <c r="F22" s="84">
        <v>2</v>
      </c>
      <c r="G22" s="84">
        <v>2</v>
      </c>
      <c r="H22" s="97">
        <v>2</v>
      </c>
      <c r="I22" s="97">
        <v>2</v>
      </c>
      <c r="J22" s="97">
        <v>2</v>
      </c>
      <c r="K22" s="97">
        <v>2</v>
      </c>
      <c r="L22" s="97">
        <v>2</v>
      </c>
      <c r="M22" s="97">
        <v>2</v>
      </c>
      <c r="N22" s="97">
        <v>2</v>
      </c>
      <c r="O22" s="97">
        <v>2</v>
      </c>
      <c r="P22" s="97">
        <v>2</v>
      </c>
      <c r="Q22" s="97">
        <v>2</v>
      </c>
      <c r="R22" s="97">
        <v>2</v>
      </c>
      <c r="S22" s="97">
        <v>2</v>
      </c>
    </row>
    <row r="23" spans="1:19" ht="15.75" x14ac:dyDescent="0.25">
      <c r="A23" s="113"/>
      <c r="B23" s="113"/>
      <c r="C23" s="115"/>
      <c r="D23" s="119"/>
      <c r="E23" s="61" t="s">
        <v>42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63.75" customHeight="1" x14ac:dyDescent="0.25">
      <c r="A24" s="113"/>
      <c r="B24" s="113"/>
      <c r="C24" s="115" t="s">
        <v>43</v>
      </c>
      <c r="D24" s="121" t="s">
        <v>46</v>
      </c>
      <c r="E24" s="62" t="s">
        <v>44</v>
      </c>
      <c r="F24" s="85">
        <v>0</v>
      </c>
      <c r="G24" s="85">
        <v>0</v>
      </c>
      <c r="H24" s="97">
        <v>0</v>
      </c>
      <c r="I24" s="97">
        <v>0</v>
      </c>
      <c r="J24" s="97">
        <v>2</v>
      </c>
      <c r="K24" s="97">
        <v>0</v>
      </c>
      <c r="L24" s="97">
        <v>0</v>
      </c>
      <c r="M24" s="97">
        <v>0</v>
      </c>
      <c r="N24" s="97">
        <v>2</v>
      </c>
      <c r="O24" s="97">
        <v>2</v>
      </c>
      <c r="P24" s="97">
        <v>2</v>
      </c>
      <c r="Q24" s="97">
        <v>2</v>
      </c>
      <c r="R24" s="97">
        <v>0</v>
      </c>
      <c r="S24" s="97">
        <v>0</v>
      </c>
    </row>
    <row r="25" spans="1:19" ht="102.75" customHeight="1" x14ac:dyDescent="0.25">
      <c r="A25" s="113"/>
      <c r="B25" s="113"/>
      <c r="C25" s="115"/>
      <c r="D25" s="121"/>
      <c r="E25" s="62" t="s">
        <v>45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1:19" ht="74.25" customHeight="1" x14ac:dyDescent="0.25">
      <c r="A26" s="113"/>
      <c r="B26" s="113"/>
      <c r="C26" s="115" t="s">
        <v>47</v>
      </c>
      <c r="D26" s="122" t="s">
        <v>48</v>
      </c>
      <c r="E26" s="62" t="s">
        <v>56</v>
      </c>
      <c r="F26" s="86">
        <v>131</v>
      </c>
      <c r="G26" s="86">
        <v>96</v>
      </c>
      <c r="H26" s="86">
        <v>144</v>
      </c>
      <c r="I26" s="86">
        <v>87</v>
      </c>
      <c r="J26" s="86">
        <v>194</v>
      </c>
      <c r="K26" s="86">
        <v>43</v>
      </c>
      <c r="L26" s="86">
        <v>117</v>
      </c>
      <c r="M26" s="86">
        <v>183</v>
      </c>
      <c r="N26" s="86">
        <v>99</v>
      </c>
      <c r="O26" s="86">
        <v>112</v>
      </c>
      <c r="P26" s="86">
        <v>110</v>
      </c>
      <c r="Q26" s="86">
        <v>104</v>
      </c>
      <c r="R26" s="86">
        <v>88</v>
      </c>
      <c r="S26" s="86">
        <v>41</v>
      </c>
    </row>
    <row r="27" spans="1:19" ht="108.75" customHeight="1" x14ac:dyDescent="0.25">
      <c r="A27" s="113"/>
      <c r="B27" s="113"/>
      <c r="C27" s="115"/>
      <c r="D27" s="119"/>
      <c r="E27" s="59" t="s">
        <v>55</v>
      </c>
      <c r="F27" s="86">
        <v>6</v>
      </c>
      <c r="G27" s="86">
        <v>7</v>
      </c>
      <c r="H27" s="86">
        <v>13</v>
      </c>
      <c r="I27" s="86">
        <v>10</v>
      </c>
      <c r="J27" s="86">
        <v>9</v>
      </c>
      <c r="K27" s="86">
        <v>10</v>
      </c>
      <c r="L27" s="86">
        <v>12</v>
      </c>
      <c r="M27" s="86">
        <v>4</v>
      </c>
      <c r="N27" s="86">
        <v>44</v>
      </c>
      <c r="O27" s="86">
        <v>22</v>
      </c>
      <c r="P27" s="86">
        <v>7</v>
      </c>
      <c r="Q27" s="86">
        <v>22</v>
      </c>
      <c r="R27" s="86">
        <v>57</v>
      </c>
      <c r="S27" s="86">
        <v>3</v>
      </c>
    </row>
    <row r="28" spans="1:19" ht="21.75" customHeight="1" x14ac:dyDescent="0.25">
      <c r="A28" s="113"/>
      <c r="B28" s="113"/>
      <c r="C28" s="59"/>
      <c r="D28" s="63"/>
      <c r="E28" s="59"/>
      <c r="F28" s="54">
        <v>2</v>
      </c>
      <c r="G28" s="54">
        <v>2</v>
      </c>
      <c r="H28" s="97">
        <v>2</v>
      </c>
      <c r="I28" s="97">
        <v>2</v>
      </c>
      <c r="J28" s="97">
        <v>2</v>
      </c>
      <c r="K28" s="97">
        <v>2</v>
      </c>
      <c r="L28" s="97">
        <v>2</v>
      </c>
      <c r="M28" s="97">
        <v>2</v>
      </c>
      <c r="N28" s="97">
        <v>2</v>
      </c>
      <c r="O28" s="97">
        <v>2</v>
      </c>
      <c r="P28" s="97">
        <v>2</v>
      </c>
      <c r="Q28" s="97">
        <v>2</v>
      </c>
      <c r="R28" s="97">
        <v>2</v>
      </c>
      <c r="S28" s="97">
        <v>2</v>
      </c>
    </row>
    <row r="29" spans="1:19" ht="38.25" customHeight="1" x14ac:dyDescent="0.25">
      <c r="A29" s="113"/>
      <c r="B29" s="113"/>
      <c r="C29" s="123" t="s">
        <v>49</v>
      </c>
      <c r="D29" s="123"/>
      <c r="E29" s="123"/>
      <c r="F29" s="100">
        <f>(F15+F18+F22+F24+F28)*0.269</f>
        <v>1.883</v>
      </c>
      <c r="G29" s="100">
        <f t="shared" ref="G29:S29" si="1">(G15+G18+G22+G24+G28)*0.269</f>
        <v>1.3450000000000002</v>
      </c>
      <c r="H29" s="100">
        <f t="shared" si="1"/>
        <v>1.3450000000000002</v>
      </c>
      <c r="I29" s="100">
        <f t="shared" si="1"/>
        <v>1.3450000000000002</v>
      </c>
      <c r="J29" s="100">
        <f t="shared" si="1"/>
        <v>2.4210000000000003</v>
      </c>
      <c r="K29" s="100">
        <f t="shared" si="1"/>
        <v>1.883</v>
      </c>
      <c r="L29" s="100">
        <f t="shared" si="1"/>
        <v>1.3450000000000002</v>
      </c>
      <c r="M29" s="100">
        <f t="shared" si="1"/>
        <v>1.3450000000000002</v>
      </c>
      <c r="N29" s="100">
        <f t="shared" si="1"/>
        <v>1.883</v>
      </c>
      <c r="O29" s="100">
        <f t="shared" si="1"/>
        <v>1.883</v>
      </c>
      <c r="P29" s="100">
        <f t="shared" si="1"/>
        <v>2.4210000000000003</v>
      </c>
      <c r="Q29" s="100">
        <f t="shared" si="1"/>
        <v>1.883</v>
      </c>
      <c r="R29" s="100">
        <f t="shared" si="1"/>
        <v>1.3450000000000002</v>
      </c>
      <c r="S29" s="100">
        <f t="shared" si="1"/>
        <v>1.3450000000000002</v>
      </c>
    </row>
    <row r="30" spans="1:19" ht="94.5" x14ac:dyDescent="0.25">
      <c r="A30" s="113" t="s">
        <v>50</v>
      </c>
      <c r="B30" s="113" t="s">
        <v>51</v>
      </c>
      <c r="C30" s="115" t="s">
        <v>52</v>
      </c>
      <c r="D30" s="115" t="s">
        <v>53</v>
      </c>
      <c r="E30" s="59" t="s">
        <v>54</v>
      </c>
      <c r="F30" s="91">
        <v>2</v>
      </c>
      <c r="G30" s="91">
        <v>4</v>
      </c>
      <c r="H30" s="91">
        <v>1</v>
      </c>
      <c r="I30" s="91">
        <v>1</v>
      </c>
      <c r="J30" s="91">
        <v>11</v>
      </c>
      <c r="K30" s="91">
        <v>1</v>
      </c>
      <c r="L30" s="91"/>
      <c r="M30" s="91"/>
      <c r="N30" s="91">
        <v>3</v>
      </c>
      <c r="O30" s="91">
        <v>0</v>
      </c>
      <c r="P30" s="91">
        <v>7</v>
      </c>
      <c r="Q30" s="91">
        <v>2</v>
      </c>
      <c r="R30" s="91"/>
      <c r="S30" s="91"/>
    </row>
    <row r="31" spans="1:19" ht="94.5" x14ac:dyDescent="0.25">
      <c r="A31" s="113"/>
      <c r="B31" s="118"/>
      <c r="C31" s="115"/>
      <c r="D31" s="115"/>
      <c r="E31" s="59" t="s">
        <v>57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15.75" x14ac:dyDescent="0.25">
      <c r="A32" s="113"/>
      <c r="B32" s="118"/>
      <c r="C32" s="115"/>
      <c r="D32" s="115"/>
      <c r="E32" s="59"/>
      <c r="F32" s="54">
        <v>2</v>
      </c>
      <c r="G32" s="54">
        <v>2</v>
      </c>
      <c r="H32" s="97">
        <v>2</v>
      </c>
      <c r="I32" s="97">
        <v>2</v>
      </c>
      <c r="J32" s="97">
        <v>2</v>
      </c>
      <c r="K32" s="97">
        <v>2</v>
      </c>
      <c r="L32" s="97">
        <v>2</v>
      </c>
      <c r="M32" s="97">
        <v>2</v>
      </c>
      <c r="N32" s="97">
        <v>2</v>
      </c>
      <c r="O32" s="97">
        <v>2</v>
      </c>
      <c r="P32" s="97">
        <v>2</v>
      </c>
      <c r="Q32" s="97">
        <v>2</v>
      </c>
      <c r="R32" s="97">
        <v>2</v>
      </c>
      <c r="S32" s="97">
        <v>2</v>
      </c>
    </row>
    <row r="33" spans="1:19" ht="47.25" x14ac:dyDescent="0.25">
      <c r="A33" s="113"/>
      <c r="B33" s="118"/>
      <c r="C33" s="115" t="s">
        <v>58</v>
      </c>
      <c r="D33" s="114" t="s">
        <v>59</v>
      </c>
      <c r="E33" s="64" t="s">
        <v>60</v>
      </c>
      <c r="F33" s="68">
        <v>133</v>
      </c>
      <c r="G33" s="68">
        <v>22</v>
      </c>
      <c r="H33" s="68">
        <v>89</v>
      </c>
      <c r="I33" s="68">
        <v>13</v>
      </c>
      <c r="J33" s="68">
        <v>178</v>
      </c>
      <c r="K33" s="68">
        <v>38</v>
      </c>
      <c r="L33" s="68">
        <v>26</v>
      </c>
      <c r="M33" s="68">
        <v>55</v>
      </c>
      <c r="N33" s="68">
        <v>28</v>
      </c>
      <c r="O33" s="68">
        <v>66</v>
      </c>
      <c r="P33" s="68">
        <v>96</v>
      </c>
      <c r="Q33" s="68">
        <v>34</v>
      </c>
      <c r="R33" s="68"/>
      <c r="S33" s="68">
        <v>14</v>
      </c>
    </row>
    <row r="34" spans="1:19" ht="141.75" x14ac:dyDescent="0.25">
      <c r="A34" s="113"/>
      <c r="B34" s="118"/>
      <c r="C34" s="115"/>
      <c r="D34" s="114"/>
      <c r="E34" s="64" t="s">
        <v>61</v>
      </c>
      <c r="F34" s="68">
        <v>1</v>
      </c>
      <c r="G34" s="68">
        <v>2</v>
      </c>
      <c r="H34" s="68">
        <v>3</v>
      </c>
      <c r="I34" s="68">
        <v>0</v>
      </c>
      <c r="J34" s="68">
        <v>1</v>
      </c>
      <c r="K34" s="68">
        <v>0</v>
      </c>
      <c r="L34" s="68">
        <v>2</v>
      </c>
      <c r="M34" s="68">
        <v>4</v>
      </c>
      <c r="N34" s="68">
        <v>0</v>
      </c>
      <c r="O34" s="68">
        <v>1</v>
      </c>
      <c r="P34" s="68">
        <v>0</v>
      </c>
      <c r="Q34" s="68">
        <v>1</v>
      </c>
      <c r="R34" s="68"/>
      <c r="S34" s="68">
        <v>0</v>
      </c>
    </row>
    <row r="35" spans="1:19" ht="15.75" x14ac:dyDescent="0.25">
      <c r="A35" s="113"/>
      <c r="B35" s="118"/>
      <c r="C35" s="115"/>
      <c r="D35" s="114"/>
      <c r="E35" s="64"/>
      <c r="F35" s="68">
        <v>2</v>
      </c>
      <c r="G35" s="54">
        <v>2</v>
      </c>
      <c r="H35" s="97">
        <v>2</v>
      </c>
      <c r="I35" s="97">
        <v>2</v>
      </c>
      <c r="J35" s="97">
        <v>2</v>
      </c>
      <c r="K35" s="97">
        <v>2</v>
      </c>
      <c r="L35" s="97">
        <v>2</v>
      </c>
      <c r="M35" s="97">
        <v>2</v>
      </c>
      <c r="N35" s="97">
        <v>2</v>
      </c>
      <c r="O35" s="97">
        <v>2</v>
      </c>
      <c r="P35" s="97">
        <v>2</v>
      </c>
      <c r="Q35" s="97">
        <v>2</v>
      </c>
      <c r="R35" s="97">
        <v>2</v>
      </c>
      <c r="S35" s="97">
        <v>2</v>
      </c>
    </row>
    <row r="36" spans="1:19" ht="15.75" x14ac:dyDescent="0.25">
      <c r="A36" s="113"/>
      <c r="B36" s="118"/>
      <c r="C36" s="115" t="s">
        <v>62</v>
      </c>
      <c r="D36" s="114" t="s">
        <v>63</v>
      </c>
      <c r="E36" s="64" t="s">
        <v>64</v>
      </c>
      <c r="F36" s="68">
        <v>0</v>
      </c>
      <c r="G36" s="68"/>
      <c r="H36" s="68"/>
      <c r="I36" s="68"/>
      <c r="J36" s="68"/>
      <c r="K36" s="68">
        <v>0</v>
      </c>
      <c r="L36" s="68">
        <v>0</v>
      </c>
      <c r="M36" s="68"/>
      <c r="N36" s="68">
        <v>0</v>
      </c>
      <c r="O36" s="68">
        <v>0</v>
      </c>
      <c r="P36" s="68">
        <v>0</v>
      </c>
      <c r="Q36" s="68"/>
      <c r="R36" s="68">
        <v>0</v>
      </c>
      <c r="S36" s="68"/>
    </row>
    <row r="37" spans="1:19" ht="22.5" customHeight="1" x14ac:dyDescent="0.25">
      <c r="A37" s="113"/>
      <c r="B37" s="118"/>
      <c r="C37" s="115"/>
      <c r="D37" s="114"/>
      <c r="E37" s="64" t="s">
        <v>65</v>
      </c>
      <c r="F37" s="68"/>
      <c r="G37" s="68">
        <v>2</v>
      </c>
      <c r="H37" s="68">
        <v>2</v>
      </c>
      <c r="I37" s="68">
        <v>2</v>
      </c>
      <c r="J37" s="68">
        <v>2</v>
      </c>
      <c r="K37" s="68"/>
      <c r="L37" s="68"/>
      <c r="M37" s="68">
        <v>2</v>
      </c>
      <c r="N37" s="68"/>
      <c r="O37" s="68"/>
      <c r="P37" s="68"/>
      <c r="Q37" s="68">
        <v>2</v>
      </c>
      <c r="R37" s="68"/>
      <c r="S37" s="68">
        <v>2</v>
      </c>
    </row>
    <row r="38" spans="1:19" ht="47.25" x14ac:dyDescent="0.25">
      <c r="A38" s="113"/>
      <c r="B38" s="118"/>
      <c r="C38" s="115" t="s">
        <v>66</v>
      </c>
      <c r="D38" s="114" t="s">
        <v>67</v>
      </c>
      <c r="E38" s="64" t="s">
        <v>68</v>
      </c>
      <c r="F38" s="68">
        <v>236</v>
      </c>
      <c r="G38" s="68">
        <v>129</v>
      </c>
      <c r="H38" s="68">
        <v>214</v>
      </c>
      <c r="I38" s="68">
        <v>75</v>
      </c>
      <c r="J38" s="68">
        <v>243</v>
      </c>
      <c r="K38" s="68">
        <v>58</v>
      </c>
      <c r="L38" s="68">
        <v>121</v>
      </c>
      <c r="M38" s="68">
        <v>201</v>
      </c>
      <c r="N38" s="68">
        <v>130</v>
      </c>
      <c r="O38" s="68">
        <v>138</v>
      </c>
      <c r="P38" s="68">
        <v>135</v>
      </c>
      <c r="Q38" s="68">
        <v>106</v>
      </c>
      <c r="R38" s="68"/>
      <c r="S38" s="68">
        <v>39</v>
      </c>
    </row>
    <row r="39" spans="1:19" ht="141.75" x14ac:dyDescent="0.25">
      <c r="A39" s="113"/>
      <c r="B39" s="118"/>
      <c r="C39" s="115"/>
      <c r="D39" s="114"/>
      <c r="E39" s="64" t="s">
        <v>69</v>
      </c>
      <c r="F39" s="68" t="s">
        <v>186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5.75" x14ac:dyDescent="0.25">
      <c r="A40" s="113"/>
      <c r="B40" s="118"/>
      <c r="C40" s="115"/>
      <c r="D40" s="114"/>
      <c r="E40" s="6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5.75" x14ac:dyDescent="0.25">
      <c r="A41" s="113"/>
      <c r="B41" s="118"/>
      <c r="C41" s="115" t="s">
        <v>70</v>
      </c>
      <c r="D41" s="114" t="s">
        <v>71</v>
      </c>
      <c r="E41" s="64" t="s">
        <v>64</v>
      </c>
      <c r="F41" s="68"/>
      <c r="G41" s="68"/>
      <c r="H41" s="68"/>
      <c r="I41" s="68">
        <v>0</v>
      </c>
      <c r="J41" s="68"/>
      <c r="K41" s="68"/>
      <c r="L41" s="68"/>
      <c r="M41" s="68"/>
      <c r="N41" s="68"/>
      <c r="O41" s="68"/>
      <c r="P41" s="68"/>
      <c r="Q41" s="68">
        <v>0</v>
      </c>
      <c r="R41" s="68"/>
      <c r="S41" s="68"/>
    </row>
    <row r="42" spans="1:19" ht="15.75" x14ac:dyDescent="0.25">
      <c r="A42" s="113"/>
      <c r="B42" s="118"/>
      <c r="C42" s="115"/>
      <c r="D42" s="114"/>
      <c r="E42" s="64" t="s">
        <v>65</v>
      </c>
      <c r="F42" s="68">
        <v>2</v>
      </c>
      <c r="G42" s="68">
        <v>2</v>
      </c>
      <c r="H42" s="68">
        <v>2</v>
      </c>
      <c r="I42" s="68"/>
      <c r="J42" s="68">
        <v>2</v>
      </c>
      <c r="K42" s="68">
        <v>2</v>
      </c>
      <c r="L42" s="68">
        <v>2</v>
      </c>
      <c r="M42" s="68">
        <v>2</v>
      </c>
      <c r="N42" s="68">
        <v>2</v>
      </c>
      <c r="O42" s="68">
        <v>2</v>
      </c>
      <c r="P42" s="68">
        <v>2</v>
      </c>
      <c r="Q42" s="68"/>
      <c r="R42" s="68"/>
      <c r="S42" s="68">
        <v>2</v>
      </c>
    </row>
    <row r="43" spans="1:19" ht="94.5" x14ac:dyDescent="0.25">
      <c r="A43" s="113"/>
      <c r="B43" s="118"/>
      <c r="C43" s="59" t="s">
        <v>72</v>
      </c>
      <c r="D43" s="64" t="s">
        <v>73</v>
      </c>
      <c r="E43" s="64" t="s">
        <v>74</v>
      </c>
      <c r="F43" s="54">
        <v>2</v>
      </c>
      <c r="G43" s="54">
        <v>2</v>
      </c>
      <c r="H43" s="97">
        <v>2</v>
      </c>
      <c r="I43" s="97">
        <v>2</v>
      </c>
      <c r="J43" s="97">
        <v>2</v>
      </c>
      <c r="K43" s="97">
        <v>2</v>
      </c>
      <c r="L43" s="97">
        <v>2</v>
      </c>
      <c r="M43" s="97">
        <v>2</v>
      </c>
      <c r="N43" s="97">
        <v>2</v>
      </c>
      <c r="O43" s="97">
        <v>2</v>
      </c>
      <c r="P43" s="97">
        <v>2</v>
      </c>
      <c r="Q43" s="97">
        <v>2</v>
      </c>
      <c r="R43" s="97">
        <v>2</v>
      </c>
      <c r="S43" s="97">
        <v>2</v>
      </c>
    </row>
    <row r="44" spans="1:19" ht="173.25" x14ac:dyDescent="0.25">
      <c r="A44" s="113"/>
      <c r="B44" s="118"/>
      <c r="C44" s="59"/>
      <c r="D44" s="64"/>
      <c r="E44" s="64" t="s">
        <v>187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47.25" x14ac:dyDescent="0.25">
      <c r="A45" s="113"/>
      <c r="B45" s="118"/>
      <c r="C45" s="115" t="s">
        <v>76</v>
      </c>
      <c r="D45" s="114" t="s">
        <v>77</v>
      </c>
      <c r="E45" s="64" t="s">
        <v>78</v>
      </c>
      <c r="F45" s="87">
        <v>2</v>
      </c>
      <c r="G45" s="95">
        <v>2</v>
      </c>
      <c r="H45" s="97">
        <v>2</v>
      </c>
      <c r="I45" s="95">
        <v>2</v>
      </c>
      <c r="J45" s="97">
        <v>2</v>
      </c>
      <c r="K45" s="95">
        <v>2</v>
      </c>
      <c r="L45" s="97">
        <v>2</v>
      </c>
      <c r="M45" s="95">
        <v>2</v>
      </c>
      <c r="N45" s="97">
        <v>2</v>
      </c>
      <c r="O45" s="95">
        <v>2</v>
      </c>
      <c r="P45" s="97">
        <v>2</v>
      </c>
      <c r="Q45" s="95">
        <v>2</v>
      </c>
      <c r="R45" s="97">
        <v>2</v>
      </c>
      <c r="S45" s="95">
        <v>2</v>
      </c>
    </row>
    <row r="46" spans="1:19" ht="157.5" x14ac:dyDescent="0.25">
      <c r="A46" s="113"/>
      <c r="B46" s="118"/>
      <c r="C46" s="115"/>
      <c r="D46" s="114"/>
      <c r="E46" s="64" t="s">
        <v>79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1:19" ht="47.25" x14ac:dyDescent="0.25">
      <c r="A47" s="113"/>
      <c r="B47" s="118"/>
      <c r="C47" s="115" t="s">
        <v>80</v>
      </c>
      <c r="D47" s="114" t="s">
        <v>81</v>
      </c>
      <c r="E47" s="64" t="s">
        <v>82</v>
      </c>
      <c r="F47" s="88">
        <v>2</v>
      </c>
      <c r="G47" s="95">
        <v>2</v>
      </c>
      <c r="H47" s="97">
        <v>2</v>
      </c>
      <c r="I47" s="95">
        <v>2</v>
      </c>
      <c r="J47" s="97">
        <v>2</v>
      </c>
      <c r="K47" s="95">
        <v>2</v>
      </c>
      <c r="L47" s="97">
        <v>2</v>
      </c>
      <c r="M47" s="95">
        <v>2</v>
      </c>
      <c r="N47" s="97">
        <v>2</v>
      </c>
      <c r="O47" s="95">
        <v>2</v>
      </c>
      <c r="P47" s="97">
        <v>2</v>
      </c>
      <c r="Q47" s="95">
        <v>2</v>
      </c>
      <c r="R47" s="97">
        <v>2</v>
      </c>
      <c r="S47" s="95">
        <v>2</v>
      </c>
    </row>
    <row r="48" spans="1:19" ht="47.25" x14ac:dyDescent="0.25">
      <c r="A48" s="113"/>
      <c r="B48" s="118"/>
      <c r="C48" s="115"/>
      <c r="D48" s="114"/>
      <c r="E48" s="64" t="s">
        <v>83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1:19" ht="47.25" x14ac:dyDescent="0.25">
      <c r="A49" s="113"/>
      <c r="B49" s="118"/>
      <c r="C49" s="115" t="s">
        <v>84</v>
      </c>
      <c r="D49" s="114" t="s">
        <v>85</v>
      </c>
      <c r="E49" s="64" t="s">
        <v>78</v>
      </c>
      <c r="F49" s="80">
        <v>2</v>
      </c>
      <c r="G49" s="95">
        <v>2</v>
      </c>
      <c r="H49" s="96">
        <v>2</v>
      </c>
      <c r="I49" s="95">
        <v>2</v>
      </c>
      <c r="J49" s="96">
        <v>2</v>
      </c>
      <c r="K49" s="95">
        <v>2</v>
      </c>
      <c r="L49" s="96">
        <v>2</v>
      </c>
      <c r="M49" s="95">
        <v>2</v>
      </c>
      <c r="N49" s="96">
        <v>2</v>
      </c>
      <c r="O49" s="95">
        <v>2</v>
      </c>
      <c r="P49" s="96">
        <v>2</v>
      </c>
      <c r="Q49" s="95">
        <v>2</v>
      </c>
      <c r="R49" s="96">
        <v>2</v>
      </c>
      <c r="S49" s="95">
        <v>2</v>
      </c>
    </row>
    <row r="50" spans="1:19" ht="90" x14ac:dyDescent="0.25">
      <c r="A50" s="113"/>
      <c r="B50" s="118"/>
      <c r="C50" s="119"/>
      <c r="D50" s="119"/>
      <c r="E50" s="65" t="s">
        <v>86</v>
      </c>
      <c r="F50" s="80"/>
      <c r="G50" s="80"/>
      <c r="H50" s="80"/>
      <c r="I50" s="80"/>
      <c r="J50" s="80"/>
      <c r="K50" s="80"/>
      <c r="L50" s="80"/>
      <c r="M50" s="80"/>
      <c r="N50" s="81"/>
      <c r="O50" s="80"/>
      <c r="P50" s="80"/>
      <c r="Q50" s="80"/>
      <c r="R50" s="80"/>
      <c r="S50" s="80"/>
    </row>
    <row r="51" spans="1:19" ht="30" x14ac:dyDescent="0.25">
      <c r="A51" s="113"/>
      <c r="B51" s="118"/>
      <c r="C51" s="112" t="s">
        <v>87</v>
      </c>
      <c r="D51" s="112" t="s">
        <v>88</v>
      </c>
      <c r="E51" s="65" t="s">
        <v>89</v>
      </c>
      <c r="F51" s="89">
        <v>3</v>
      </c>
      <c r="G51" s="89">
        <v>3</v>
      </c>
      <c r="H51" s="89"/>
      <c r="I51" s="89">
        <v>3</v>
      </c>
      <c r="J51" s="89">
        <v>3</v>
      </c>
      <c r="K51" s="89">
        <v>3</v>
      </c>
      <c r="L51" s="89"/>
      <c r="M51" s="89">
        <v>3</v>
      </c>
      <c r="N51" s="89">
        <v>3</v>
      </c>
      <c r="O51" s="89">
        <v>3</v>
      </c>
      <c r="P51" s="89">
        <v>3</v>
      </c>
      <c r="Q51" s="89">
        <v>3</v>
      </c>
      <c r="R51" s="89"/>
      <c r="S51" s="89">
        <v>3</v>
      </c>
    </row>
    <row r="52" spans="1:19" ht="30" x14ac:dyDescent="0.25">
      <c r="A52" s="113"/>
      <c r="B52" s="118"/>
      <c r="C52" s="112"/>
      <c r="D52" s="112"/>
      <c r="E52" s="65" t="s">
        <v>90</v>
      </c>
      <c r="F52" s="89">
        <v>2</v>
      </c>
      <c r="G52" s="89">
        <v>2</v>
      </c>
      <c r="H52" s="89">
        <v>2</v>
      </c>
      <c r="I52" s="89">
        <v>2</v>
      </c>
      <c r="J52" s="89">
        <v>2</v>
      </c>
      <c r="K52" s="97">
        <v>2</v>
      </c>
      <c r="L52" s="97">
        <v>2</v>
      </c>
      <c r="M52" s="97">
        <v>2</v>
      </c>
      <c r="N52" s="97">
        <v>2</v>
      </c>
      <c r="O52" s="97">
        <v>2</v>
      </c>
      <c r="P52" s="97">
        <v>2</v>
      </c>
      <c r="Q52" s="97">
        <v>2</v>
      </c>
      <c r="R52" s="97">
        <v>2</v>
      </c>
      <c r="S52" s="97">
        <v>2</v>
      </c>
    </row>
    <row r="53" spans="1:19" ht="30" x14ac:dyDescent="0.25">
      <c r="A53" s="113"/>
      <c r="B53" s="118"/>
      <c r="C53" s="112"/>
      <c r="D53" s="112"/>
      <c r="E53" s="65" t="s">
        <v>91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45" x14ac:dyDescent="0.25">
      <c r="A54" s="113"/>
      <c r="B54" s="118"/>
      <c r="C54" s="112" t="s">
        <v>92</v>
      </c>
      <c r="D54" s="112" t="s">
        <v>93</v>
      </c>
      <c r="E54" s="65" t="s">
        <v>94</v>
      </c>
      <c r="F54" s="90">
        <v>2</v>
      </c>
      <c r="G54" s="90">
        <v>2</v>
      </c>
      <c r="H54" s="90">
        <v>2</v>
      </c>
      <c r="I54" s="90">
        <v>0</v>
      </c>
      <c r="J54" s="90">
        <v>0</v>
      </c>
      <c r="K54" s="90">
        <v>2</v>
      </c>
      <c r="L54" s="90">
        <v>0</v>
      </c>
      <c r="M54" s="90">
        <v>0</v>
      </c>
      <c r="N54" s="90">
        <v>0</v>
      </c>
      <c r="O54" s="90">
        <v>2</v>
      </c>
      <c r="P54" s="90">
        <v>2</v>
      </c>
      <c r="Q54" s="90">
        <v>0</v>
      </c>
      <c r="R54" s="90">
        <v>2</v>
      </c>
      <c r="S54" s="90">
        <v>0</v>
      </c>
    </row>
    <row r="55" spans="1:19" ht="45" x14ac:dyDescent="0.25">
      <c r="A55" s="113"/>
      <c r="B55" s="118"/>
      <c r="C55" s="112"/>
      <c r="D55" s="112"/>
      <c r="E55" s="65" t="s">
        <v>95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45" x14ac:dyDescent="0.25">
      <c r="A56" s="113"/>
      <c r="B56" s="118"/>
      <c r="C56" s="112"/>
      <c r="D56" s="112"/>
      <c r="E56" s="65" t="s">
        <v>96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45" x14ac:dyDescent="0.25">
      <c r="A57" s="113"/>
      <c r="B57" s="118"/>
      <c r="C57" s="112" t="s">
        <v>97</v>
      </c>
      <c r="D57" s="112" t="s">
        <v>98</v>
      </c>
      <c r="E57" s="65" t="s">
        <v>78</v>
      </c>
      <c r="F57" s="54">
        <v>2</v>
      </c>
      <c r="G57" s="54">
        <v>2</v>
      </c>
      <c r="H57" s="97">
        <v>2</v>
      </c>
      <c r="I57" s="97">
        <v>2</v>
      </c>
      <c r="J57" s="97">
        <v>2</v>
      </c>
      <c r="K57" s="97">
        <v>2</v>
      </c>
      <c r="L57" s="97">
        <v>2</v>
      </c>
      <c r="M57" s="97">
        <v>2</v>
      </c>
      <c r="N57" s="97">
        <v>2</v>
      </c>
      <c r="O57" s="97">
        <v>2</v>
      </c>
      <c r="P57" s="97">
        <v>2</v>
      </c>
      <c r="Q57" s="97">
        <v>2</v>
      </c>
      <c r="R57" s="97">
        <v>2</v>
      </c>
      <c r="S57" s="97">
        <v>2</v>
      </c>
    </row>
    <row r="58" spans="1:19" ht="75" x14ac:dyDescent="0.25">
      <c r="A58" s="113"/>
      <c r="B58" s="118"/>
      <c r="C58" s="112"/>
      <c r="D58" s="112"/>
      <c r="E58" s="65" t="s">
        <v>99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45" x14ac:dyDescent="0.25">
      <c r="A59" s="113"/>
      <c r="B59" s="118"/>
      <c r="C59" s="112" t="s">
        <v>100</v>
      </c>
      <c r="D59" s="112" t="s">
        <v>101</v>
      </c>
      <c r="E59" s="65" t="s">
        <v>78</v>
      </c>
      <c r="F59" s="78">
        <v>2</v>
      </c>
      <c r="G59" s="78">
        <v>2</v>
      </c>
      <c r="H59" s="96">
        <v>2</v>
      </c>
      <c r="I59" s="96">
        <v>2</v>
      </c>
      <c r="J59" s="96">
        <v>2</v>
      </c>
      <c r="K59" s="96">
        <v>2</v>
      </c>
      <c r="L59" s="96">
        <v>2</v>
      </c>
      <c r="M59" s="96">
        <v>2</v>
      </c>
      <c r="N59" s="96">
        <v>2</v>
      </c>
      <c r="O59" s="96">
        <v>2</v>
      </c>
      <c r="P59" s="96">
        <v>2</v>
      </c>
      <c r="Q59" s="96">
        <v>2</v>
      </c>
      <c r="R59" s="96">
        <v>2</v>
      </c>
      <c r="S59" s="96">
        <v>2</v>
      </c>
    </row>
    <row r="60" spans="1:19" ht="75" x14ac:dyDescent="0.25">
      <c r="A60" s="113"/>
      <c r="B60" s="118"/>
      <c r="C60" s="112"/>
      <c r="D60" s="112"/>
      <c r="E60" s="65" t="s">
        <v>102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1:19" ht="15" customHeight="1" x14ac:dyDescent="0.25">
      <c r="A61" s="113"/>
      <c r="B61" s="118"/>
      <c r="C61" s="112" t="s">
        <v>103</v>
      </c>
      <c r="D61" s="112" t="s">
        <v>104</v>
      </c>
      <c r="E61" s="65" t="s">
        <v>30</v>
      </c>
      <c r="F61" s="54">
        <v>0</v>
      </c>
      <c r="G61" s="92">
        <v>0</v>
      </c>
      <c r="H61" s="92">
        <v>0</v>
      </c>
      <c r="I61" s="92">
        <v>0</v>
      </c>
      <c r="J61" s="92">
        <v>0</v>
      </c>
      <c r="K61" s="54"/>
      <c r="L61" s="54">
        <v>0</v>
      </c>
      <c r="M61" s="54">
        <v>0</v>
      </c>
      <c r="N61" s="54"/>
      <c r="O61" s="54">
        <v>0</v>
      </c>
      <c r="P61" s="92">
        <v>0</v>
      </c>
      <c r="Q61" s="92">
        <v>0</v>
      </c>
      <c r="R61" s="92">
        <v>0</v>
      </c>
      <c r="S61" s="92">
        <v>0</v>
      </c>
    </row>
    <row r="62" spans="1:19" ht="15" customHeight="1" x14ac:dyDescent="0.25">
      <c r="A62" s="113"/>
      <c r="B62" s="118"/>
      <c r="C62" s="112"/>
      <c r="D62" s="112"/>
      <c r="E62" s="65" t="s">
        <v>31</v>
      </c>
      <c r="F62" s="54"/>
      <c r="G62" s="54"/>
      <c r="H62" s="54"/>
      <c r="I62" s="54"/>
      <c r="J62" s="54"/>
      <c r="K62" s="54">
        <v>2</v>
      </c>
      <c r="L62" s="54"/>
      <c r="M62" s="54"/>
      <c r="N62" s="54">
        <v>2</v>
      </c>
      <c r="O62" s="54"/>
      <c r="P62" s="54"/>
      <c r="Q62" s="54"/>
      <c r="R62" s="54"/>
      <c r="S62" s="54"/>
    </row>
    <row r="63" spans="1:19" ht="75" x14ac:dyDescent="0.25">
      <c r="A63" s="113"/>
      <c r="B63" s="118"/>
      <c r="C63" s="109" t="s">
        <v>105</v>
      </c>
      <c r="D63" s="109" t="s">
        <v>106</v>
      </c>
      <c r="E63" s="65" t="s">
        <v>107</v>
      </c>
      <c r="F63" s="75">
        <v>-2</v>
      </c>
      <c r="G63" s="75">
        <v>-2</v>
      </c>
      <c r="H63" s="75">
        <v>-2</v>
      </c>
      <c r="I63" s="75">
        <v>-2</v>
      </c>
      <c r="J63" s="75">
        <v>-2</v>
      </c>
      <c r="K63" s="75">
        <v>2</v>
      </c>
      <c r="L63" s="75">
        <v>-2</v>
      </c>
      <c r="M63" s="75">
        <v>-2</v>
      </c>
      <c r="N63" s="75">
        <v>1</v>
      </c>
      <c r="O63" s="75">
        <v>-2</v>
      </c>
      <c r="P63" s="75">
        <v>-2</v>
      </c>
      <c r="Q63" s="75">
        <v>-2</v>
      </c>
      <c r="R63" s="75">
        <v>1</v>
      </c>
      <c r="S63" s="75">
        <v>-2</v>
      </c>
    </row>
    <row r="64" spans="1:19" ht="15" customHeight="1" x14ac:dyDescent="0.25">
      <c r="A64" s="113"/>
      <c r="B64" s="118"/>
      <c r="C64" s="109"/>
      <c r="D64" s="109"/>
      <c r="E64" s="112" t="s">
        <v>108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1:19" ht="15" customHeight="1" x14ac:dyDescent="0.25">
      <c r="A65" s="113"/>
      <c r="B65" s="118"/>
      <c r="C65" s="109"/>
      <c r="D65" s="109"/>
      <c r="E65" s="112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19" ht="15" customHeight="1" x14ac:dyDescent="0.25">
      <c r="A66" s="113"/>
      <c r="B66" s="118"/>
      <c r="C66" s="109"/>
      <c r="D66" s="109"/>
      <c r="E66" s="112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19" ht="15" customHeight="1" x14ac:dyDescent="0.25">
      <c r="A67" s="7"/>
      <c r="B67" s="33"/>
      <c r="C67" s="28"/>
      <c r="D67" s="28"/>
      <c r="E67" s="4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</row>
    <row r="68" spans="1:19" ht="29.25" customHeight="1" x14ac:dyDescent="0.25">
      <c r="A68" s="7"/>
      <c r="B68" s="33"/>
      <c r="C68" s="111" t="s">
        <v>134</v>
      </c>
      <c r="D68" s="111"/>
      <c r="E68" s="111"/>
      <c r="F68" s="99">
        <f>(F63+F59+F57+F54+F52+F51+F49+F47+F45+F43+F42+F37+F35+F32)*0.429</f>
        <v>9.8669999999999991</v>
      </c>
      <c r="G68" s="99">
        <f t="shared" ref="G68:S68" si="2">(G63+G59+G57+G54+G52+G51+G49+G47+G45+G43+G42+G37+G35+G32)*0.429</f>
        <v>10.725</v>
      </c>
      <c r="H68" s="99">
        <f t="shared" si="2"/>
        <v>9.4380000000000006</v>
      </c>
      <c r="I68" s="99">
        <f t="shared" si="2"/>
        <v>9.0090000000000003</v>
      </c>
      <c r="J68" s="99">
        <f t="shared" si="2"/>
        <v>9.8669999999999991</v>
      </c>
      <c r="K68" s="99">
        <f t="shared" si="2"/>
        <v>11.583</v>
      </c>
      <c r="L68" s="99">
        <f t="shared" si="2"/>
        <v>7.7219999999999995</v>
      </c>
      <c r="M68" s="99">
        <f t="shared" si="2"/>
        <v>9.8669999999999991</v>
      </c>
      <c r="N68" s="99">
        <f t="shared" si="2"/>
        <v>10.295999999999999</v>
      </c>
      <c r="O68" s="99">
        <f t="shared" si="2"/>
        <v>9.8669999999999991</v>
      </c>
      <c r="P68" s="99">
        <f t="shared" si="2"/>
        <v>9.8669999999999991</v>
      </c>
      <c r="Q68" s="99">
        <f t="shared" si="2"/>
        <v>9.0090000000000003</v>
      </c>
      <c r="R68" s="99">
        <f t="shared" si="2"/>
        <v>9.0090000000000003</v>
      </c>
      <c r="S68" s="99">
        <f t="shared" si="2"/>
        <v>9.8669999999999991</v>
      </c>
    </row>
    <row r="69" spans="1:19" x14ac:dyDescent="0.25">
      <c r="A69" s="117" t="s">
        <v>113</v>
      </c>
      <c r="B69" s="117" t="s">
        <v>114</v>
      </c>
      <c r="C69" s="109" t="s">
        <v>115</v>
      </c>
      <c r="D69" s="110" t="s">
        <v>131</v>
      </c>
      <c r="E69" s="4" t="s">
        <v>30</v>
      </c>
      <c r="F69" s="69">
        <v>2</v>
      </c>
      <c r="G69" s="69">
        <v>2</v>
      </c>
      <c r="H69" s="97">
        <v>2</v>
      </c>
      <c r="I69" s="97">
        <v>2</v>
      </c>
      <c r="J69" s="97">
        <v>2</v>
      </c>
      <c r="K69" s="97">
        <v>2</v>
      </c>
      <c r="L69" s="97">
        <v>2</v>
      </c>
      <c r="M69" s="97">
        <v>2</v>
      </c>
      <c r="N69" s="97">
        <v>2</v>
      </c>
      <c r="O69" s="97">
        <v>2</v>
      </c>
      <c r="P69" s="97">
        <v>2</v>
      </c>
      <c r="Q69" s="97">
        <v>2</v>
      </c>
      <c r="R69" s="97">
        <v>2</v>
      </c>
      <c r="S69" s="97">
        <v>2</v>
      </c>
    </row>
    <row r="70" spans="1:19" ht="75" customHeight="1" x14ac:dyDescent="0.25">
      <c r="A70" s="117"/>
      <c r="B70" s="117"/>
      <c r="C70" s="109"/>
      <c r="D70" s="110"/>
      <c r="E70" s="4" t="s">
        <v>31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1:19" ht="45" x14ac:dyDescent="0.25">
      <c r="A71" s="117"/>
      <c r="B71" s="117"/>
      <c r="C71" s="109" t="s">
        <v>116</v>
      </c>
      <c r="D71" s="110" t="s">
        <v>117</v>
      </c>
      <c r="E71" s="77" t="s">
        <v>78</v>
      </c>
      <c r="F71" s="76">
        <v>2</v>
      </c>
      <c r="G71" s="76">
        <v>2</v>
      </c>
      <c r="H71" s="93">
        <v>2</v>
      </c>
      <c r="I71" s="93">
        <v>2</v>
      </c>
      <c r="J71" s="93">
        <v>2</v>
      </c>
      <c r="K71" s="93">
        <v>2</v>
      </c>
      <c r="L71" s="93">
        <v>2</v>
      </c>
      <c r="M71" s="93">
        <v>2</v>
      </c>
      <c r="N71" s="93">
        <v>2</v>
      </c>
      <c r="O71" s="93">
        <v>2</v>
      </c>
      <c r="P71" s="93">
        <v>2</v>
      </c>
      <c r="Q71" s="93">
        <v>2</v>
      </c>
      <c r="R71" s="93">
        <v>2</v>
      </c>
      <c r="S71" s="93">
        <v>2</v>
      </c>
    </row>
    <row r="72" spans="1:19" ht="60" x14ac:dyDescent="0.25">
      <c r="A72" s="117"/>
      <c r="B72" s="117"/>
      <c r="C72" s="109"/>
      <c r="D72" s="110"/>
      <c r="E72" s="77" t="s">
        <v>118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</row>
    <row r="73" spans="1:19" x14ac:dyDescent="0.25">
      <c r="A73" s="117"/>
      <c r="B73" s="117"/>
      <c r="C73" s="109"/>
      <c r="D73" s="110"/>
      <c r="E73" s="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x14ac:dyDescent="0.25">
      <c r="A74" s="117"/>
      <c r="B74" s="117"/>
      <c r="C74" s="109" t="s">
        <v>119</v>
      </c>
      <c r="D74" s="110" t="s">
        <v>120</v>
      </c>
      <c r="E74" s="4" t="s">
        <v>30</v>
      </c>
      <c r="F74" s="73">
        <v>0</v>
      </c>
      <c r="G74" s="73"/>
      <c r="H74" s="73"/>
      <c r="I74" s="73"/>
      <c r="J74" s="73">
        <v>0</v>
      </c>
      <c r="K74" s="73"/>
      <c r="L74" s="73">
        <v>0</v>
      </c>
      <c r="M74" s="73">
        <v>0</v>
      </c>
      <c r="N74" s="73">
        <v>0</v>
      </c>
      <c r="O74" s="73"/>
      <c r="P74" s="73"/>
      <c r="Q74" s="73"/>
      <c r="R74" s="73"/>
      <c r="S74" s="73"/>
    </row>
    <row r="75" spans="1:19" x14ac:dyDescent="0.25">
      <c r="A75" s="117"/>
      <c r="B75" s="117"/>
      <c r="C75" s="109"/>
      <c r="D75" s="110"/>
      <c r="E75" s="4" t="s">
        <v>31</v>
      </c>
      <c r="F75" s="73"/>
      <c r="G75" s="73">
        <v>1</v>
      </c>
      <c r="H75" s="73">
        <v>1</v>
      </c>
      <c r="I75" s="73">
        <v>1</v>
      </c>
      <c r="J75" s="73"/>
      <c r="K75" s="73">
        <v>1</v>
      </c>
      <c r="L75" s="73"/>
      <c r="M75" s="73"/>
      <c r="N75" s="73"/>
      <c r="O75" s="73">
        <v>1</v>
      </c>
      <c r="P75" s="73">
        <v>1</v>
      </c>
      <c r="Q75" s="73">
        <v>1</v>
      </c>
      <c r="R75" s="73">
        <v>1</v>
      </c>
      <c r="S75" s="73">
        <v>1</v>
      </c>
    </row>
    <row r="76" spans="1:19" x14ac:dyDescent="0.25">
      <c r="A76" s="117"/>
      <c r="B76" s="117"/>
      <c r="C76" s="109" t="s">
        <v>121</v>
      </c>
      <c r="D76" s="110" t="s">
        <v>122</v>
      </c>
      <c r="E76" s="4" t="s">
        <v>30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</row>
    <row r="77" spans="1:19" x14ac:dyDescent="0.25">
      <c r="A77" s="117"/>
      <c r="B77" s="117"/>
      <c r="C77" s="109"/>
      <c r="D77" s="110"/>
      <c r="E77" s="4" t="s">
        <v>31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</row>
    <row r="78" spans="1:19" x14ac:dyDescent="0.25">
      <c r="A78" s="117"/>
      <c r="B78" s="117"/>
      <c r="C78" s="109" t="s">
        <v>123</v>
      </c>
      <c r="D78" s="110" t="s">
        <v>124</v>
      </c>
      <c r="E78" s="4" t="s">
        <v>30</v>
      </c>
      <c r="F78" s="54">
        <v>2</v>
      </c>
      <c r="G78" s="54"/>
      <c r="H78" s="54"/>
      <c r="I78" s="54"/>
      <c r="J78" s="54"/>
      <c r="K78" s="54">
        <v>2</v>
      </c>
      <c r="L78" s="54">
        <v>2</v>
      </c>
      <c r="M78" s="54"/>
      <c r="N78" s="54"/>
      <c r="O78" s="54">
        <v>2</v>
      </c>
      <c r="P78" s="54"/>
      <c r="Q78" s="54"/>
      <c r="R78" s="54">
        <v>2</v>
      </c>
      <c r="S78" s="54">
        <v>2</v>
      </c>
    </row>
    <row r="79" spans="1:19" x14ac:dyDescent="0.25">
      <c r="A79" s="117"/>
      <c r="B79" s="117"/>
      <c r="C79" s="109"/>
      <c r="D79" s="110"/>
      <c r="E79" s="4" t="s">
        <v>31</v>
      </c>
      <c r="F79" s="54"/>
      <c r="G79" s="54">
        <v>0</v>
      </c>
      <c r="H79" s="54">
        <v>0</v>
      </c>
      <c r="I79" s="54">
        <v>0</v>
      </c>
      <c r="J79" s="54">
        <v>0</v>
      </c>
      <c r="K79" s="54"/>
      <c r="L79" s="54"/>
      <c r="M79" s="54">
        <v>0</v>
      </c>
      <c r="N79" s="54">
        <v>0</v>
      </c>
      <c r="O79" s="54"/>
      <c r="P79" s="54">
        <v>0</v>
      </c>
      <c r="Q79" s="54">
        <v>0</v>
      </c>
      <c r="R79" s="54"/>
      <c r="S79" s="54"/>
    </row>
    <row r="80" spans="1:19" x14ac:dyDescent="0.25">
      <c r="A80" s="117"/>
      <c r="B80" s="117"/>
      <c r="C80" s="109" t="s">
        <v>125</v>
      </c>
      <c r="D80" s="110" t="s">
        <v>126</v>
      </c>
      <c r="E80" s="4" t="s">
        <v>127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1:19" x14ac:dyDescent="0.25">
      <c r="A81" s="117"/>
      <c r="B81" s="117"/>
      <c r="C81" s="109"/>
      <c r="D81" s="110"/>
      <c r="E81" s="4" t="s">
        <v>128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19" x14ac:dyDescent="0.25">
      <c r="A82" s="117"/>
      <c r="B82" s="117"/>
      <c r="C82" s="109"/>
      <c r="D82" s="110"/>
      <c r="E82" s="4" t="s">
        <v>129</v>
      </c>
      <c r="F82" s="54">
        <v>0</v>
      </c>
      <c r="G82" s="73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</row>
    <row r="83" spans="1:19" x14ac:dyDescent="0.25">
      <c r="A83" s="28"/>
      <c r="B83" s="28"/>
      <c r="C83" s="28"/>
      <c r="D83" s="4"/>
      <c r="E83" s="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1:19" ht="31.5" customHeight="1" x14ac:dyDescent="0.25">
      <c r="A84" s="33"/>
      <c r="B84" s="4"/>
      <c r="C84" s="111" t="s">
        <v>130</v>
      </c>
      <c r="D84" s="111"/>
      <c r="E84" s="111"/>
      <c r="F84" s="98">
        <f t="shared" ref="F84:S84" si="3">(F69+F71+F74+F76+F78+F80)*0.159</f>
        <v>0.95399999999999996</v>
      </c>
      <c r="G84" s="98">
        <f t="shared" si="3"/>
        <v>0.63600000000000001</v>
      </c>
      <c r="H84" s="98">
        <f t="shared" si="3"/>
        <v>0.63600000000000001</v>
      </c>
      <c r="I84" s="98">
        <f t="shared" si="3"/>
        <v>0.63600000000000001</v>
      </c>
      <c r="J84" s="98">
        <f t="shared" si="3"/>
        <v>0.63600000000000001</v>
      </c>
      <c r="K84" s="98">
        <f t="shared" si="3"/>
        <v>0.95399999999999996</v>
      </c>
      <c r="L84" s="98">
        <f t="shared" si="3"/>
        <v>0.95399999999999996</v>
      </c>
      <c r="M84" s="98">
        <f t="shared" si="3"/>
        <v>0.63600000000000001</v>
      </c>
      <c r="N84" s="98">
        <f t="shared" si="3"/>
        <v>0.63600000000000001</v>
      </c>
      <c r="O84" s="98">
        <f t="shared" si="3"/>
        <v>0.95399999999999996</v>
      </c>
      <c r="P84" s="98">
        <f t="shared" si="3"/>
        <v>0.63600000000000001</v>
      </c>
      <c r="Q84" s="98">
        <f t="shared" si="3"/>
        <v>0.63600000000000001</v>
      </c>
      <c r="R84" s="98">
        <f t="shared" si="3"/>
        <v>0.95399999999999996</v>
      </c>
      <c r="S84" s="98">
        <f t="shared" si="3"/>
        <v>0.95399999999999996</v>
      </c>
    </row>
    <row r="85" spans="1:19" x14ac:dyDescent="0.25">
      <c r="A85" s="116" t="s">
        <v>133</v>
      </c>
      <c r="B85" s="116"/>
      <c r="C85" s="116"/>
      <c r="D85" s="116"/>
      <c r="E85" s="116"/>
      <c r="F85" s="54">
        <f>F14+F29+F68+F84</f>
        <v>13.276</v>
      </c>
      <c r="G85" s="97">
        <f t="shared" ref="G85:S85" si="4">G14+G29+G68+G84</f>
        <v>12.848999999999998</v>
      </c>
      <c r="H85" s="97">
        <f t="shared" si="4"/>
        <v>11.561999999999999</v>
      </c>
      <c r="I85" s="97">
        <f t="shared" si="4"/>
        <v>11.276</v>
      </c>
      <c r="J85" s="97">
        <f t="shared" si="4"/>
        <v>13.209999999999999</v>
      </c>
      <c r="K85" s="97">
        <f t="shared" si="4"/>
        <v>15.135000000000002</v>
      </c>
      <c r="L85" s="97">
        <f t="shared" si="4"/>
        <v>10.736000000000001</v>
      </c>
      <c r="M85" s="97">
        <f t="shared" si="4"/>
        <v>12.133999999999999</v>
      </c>
      <c r="N85" s="97">
        <f t="shared" si="4"/>
        <v>13.386999999999999</v>
      </c>
      <c r="O85" s="97">
        <f t="shared" si="4"/>
        <v>13.132999999999999</v>
      </c>
      <c r="P85" s="82">
        <f t="shared" si="4"/>
        <v>13.638999999999999</v>
      </c>
      <c r="Q85" s="97">
        <f t="shared" si="4"/>
        <v>11.814</v>
      </c>
      <c r="R85" s="97">
        <f t="shared" si="4"/>
        <v>11.451000000000001</v>
      </c>
      <c r="S85" s="97">
        <f t="shared" si="4"/>
        <v>12.308999999999999</v>
      </c>
    </row>
    <row r="86" spans="1:19" x14ac:dyDescent="0.25">
      <c r="J86" s="52"/>
    </row>
    <row r="88" spans="1:19" x14ac:dyDescent="0.25">
      <c r="A88" s="31" t="s">
        <v>180</v>
      </c>
    </row>
    <row r="89" spans="1:19" x14ac:dyDescent="0.25">
      <c r="A89" s="31" t="s">
        <v>179</v>
      </c>
      <c r="E89" s="31" t="s">
        <v>176</v>
      </c>
    </row>
    <row r="91" spans="1:19" x14ac:dyDescent="0.25">
      <c r="A91" s="31" t="s">
        <v>178</v>
      </c>
    </row>
  </sheetData>
  <mergeCells count="92">
    <mergeCell ref="A2:E2"/>
    <mergeCell ref="A5:A14"/>
    <mergeCell ref="B5:B14"/>
    <mergeCell ref="C5:C6"/>
    <mergeCell ref="D5:D6"/>
    <mergeCell ref="C7:C9"/>
    <mergeCell ref="D7:D9"/>
    <mergeCell ref="C10:C12"/>
    <mergeCell ref="D10:D12"/>
    <mergeCell ref="C14:E14"/>
    <mergeCell ref="A3:A4"/>
    <mergeCell ref="B3:B4"/>
    <mergeCell ref="C3:C4"/>
    <mergeCell ref="D3:D4"/>
    <mergeCell ref="E3:E4"/>
    <mergeCell ref="C41:C42"/>
    <mergeCell ref="B15:B29"/>
    <mergeCell ref="C15:C16"/>
    <mergeCell ref="D15:D16"/>
    <mergeCell ref="C17:C18"/>
    <mergeCell ref="D17:D18"/>
    <mergeCell ref="C22:C23"/>
    <mergeCell ref="D22:D23"/>
    <mergeCell ref="C24:C25"/>
    <mergeCell ref="D24:D25"/>
    <mergeCell ref="C26:C27"/>
    <mergeCell ref="D26:D27"/>
    <mergeCell ref="C29:E29"/>
    <mergeCell ref="A30:A66"/>
    <mergeCell ref="B30:B66"/>
    <mergeCell ref="C30:C32"/>
    <mergeCell ref="D30:D32"/>
    <mergeCell ref="C33:C35"/>
    <mergeCell ref="D33:D35"/>
    <mergeCell ref="C36:C37"/>
    <mergeCell ref="D36:D37"/>
    <mergeCell ref="C38:C40"/>
    <mergeCell ref="D38:D40"/>
    <mergeCell ref="C47:C48"/>
    <mergeCell ref="D47:D48"/>
    <mergeCell ref="C49:C50"/>
    <mergeCell ref="D49:D50"/>
    <mergeCell ref="C51:C53"/>
    <mergeCell ref="D51:D53"/>
    <mergeCell ref="C61:C62"/>
    <mergeCell ref="D61:D62"/>
    <mergeCell ref="C63:C66"/>
    <mergeCell ref="D63:D66"/>
    <mergeCell ref="E64:E66"/>
    <mergeCell ref="A85:E85"/>
    <mergeCell ref="A69:A82"/>
    <mergeCell ref="B69:B82"/>
    <mergeCell ref="C69:C70"/>
    <mergeCell ref="D69:D70"/>
    <mergeCell ref="C71:C73"/>
    <mergeCell ref="D71:D73"/>
    <mergeCell ref="C74:C75"/>
    <mergeCell ref="D74:D75"/>
    <mergeCell ref="C76:C77"/>
    <mergeCell ref="D76:D77"/>
    <mergeCell ref="C78:C79"/>
    <mergeCell ref="D78:D79"/>
    <mergeCell ref="F3:S3"/>
    <mergeCell ref="A1:J1"/>
    <mergeCell ref="C80:C82"/>
    <mergeCell ref="D80:D82"/>
    <mergeCell ref="C84:E84"/>
    <mergeCell ref="C68:E68"/>
    <mergeCell ref="C54:C56"/>
    <mergeCell ref="D54:D56"/>
    <mergeCell ref="C57:C58"/>
    <mergeCell ref="D57:D58"/>
    <mergeCell ref="C59:C60"/>
    <mergeCell ref="D59:D60"/>
    <mergeCell ref="A15:A29"/>
    <mergeCell ref="D41:D42"/>
    <mergeCell ref="C45:C46"/>
    <mergeCell ref="D45:D46"/>
    <mergeCell ref="P64:P66"/>
    <mergeCell ref="Q64:Q66"/>
    <mergeCell ref="R64:R66"/>
    <mergeCell ref="S64:S66"/>
    <mergeCell ref="K64:K66"/>
    <mergeCell ref="L64:L66"/>
    <mergeCell ref="M64:M66"/>
    <mergeCell ref="N64:N66"/>
    <mergeCell ref="O64:O66"/>
    <mergeCell ref="F64:F66"/>
    <mergeCell ref="G64:G66"/>
    <mergeCell ref="H64:H66"/>
    <mergeCell ref="I64:I66"/>
    <mergeCell ref="J64:J66"/>
  </mergeCells>
  <pageMargins left="0" right="0" top="0" bottom="0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D7" sqref="D7:D9"/>
    </sheetView>
  </sheetViews>
  <sheetFormatPr defaultRowHeight="15" x14ac:dyDescent="0.25"/>
  <cols>
    <col min="1" max="1" width="8.140625" customWidth="1"/>
    <col min="2" max="2" width="15.140625" customWidth="1"/>
    <col min="3" max="3" width="6.7109375" style="1" customWidth="1"/>
    <col min="4" max="4" width="32.5703125" customWidth="1"/>
    <col min="5" max="5" width="20.7109375" customWidth="1"/>
    <col min="6" max="6" width="14.140625" style="1" customWidth="1"/>
    <col min="7" max="7" width="13.85546875" style="1" customWidth="1"/>
    <col min="8" max="8" width="18" style="1" customWidth="1"/>
    <col min="9" max="9" width="19.7109375" customWidth="1"/>
  </cols>
  <sheetData>
    <row r="1" spans="1:11" ht="74.25" customHeight="1" x14ac:dyDescent="0.3">
      <c r="A1" s="107" t="s">
        <v>172</v>
      </c>
      <c r="B1" s="107"/>
      <c r="C1" s="107"/>
      <c r="D1" s="107"/>
      <c r="E1" s="107"/>
      <c r="F1" s="107"/>
      <c r="G1" s="107"/>
      <c r="H1" s="172"/>
      <c r="I1" s="38"/>
    </row>
    <row r="2" spans="1:11" ht="15.75" x14ac:dyDescent="0.25">
      <c r="A2" s="169" t="s">
        <v>137</v>
      </c>
      <c r="B2" s="169"/>
      <c r="C2" s="170"/>
      <c r="D2" s="170"/>
      <c r="E2" s="170"/>
      <c r="F2" s="170"/>
      <c r="G2" s="170"/>
      <c r="H2" s="170"/>
      <c r="I2" s="170"/>
    </row>
    <row r="3" spans="1:11" ht="15.75" x14ac:dyDescent="0.25">
      <c r="A3" s="124" t="s">
        <v>138</v>
      </c>
      <c r="B3" s="124"/>
      <c r="C3" s="171"/>
      <c r="D3" s="171"/>
      <c r="E3" s="171"/>
      <c r="F3" s="171"/>
      <c r="G3" s="171"/>
      <c r="H3" s="171"/>
      <c r="I3" s="171"/>
    </row>
    <row r="4" spans="1:11" ht="78.75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143</v>
      </c>
      <c r="H4" s="47" t="s">
        <v>139</v>
      </c>
      <c r="I4" s="55" t="s">
        <v>136</v>
      </c>
      <c r="K4" s="49"/>
    </row>
    <row r="5" spans="1:11" ht="18" customHeight="1" x14ac:dyDescent="0.25">
      <c r="A5" s="137" t="s">
        <v>22</v>
      </c>
      <c r="B5" s="137" t="s">
        <v>6</v>
      </c>
      <c r="C5" s="151" t="s">
        <v>7</v>
      </c>
      <c r="D5" s="173" t="s">
        <v>10</v>
      </c>
      <c r="E5" s="13" t="s">
        <v>13</v>
      </c>
      <c r="F5" s="7"/>
      <c r="G5" s="7">
        <v>0</v>
      </c>
      <c r="H5" s="41"/>
      <c r="I5" s="2"/>
    </row>
    <row r="6" spans="1:11" ht="16.5" customHeight="1" x14ac:dyDescent="0.25">
      <c r="A6" s="138"/>
      <c r="B6" s="138"/>
      <c r="C6" s="152"/>
      <c r="D6" s="174"/>
      <c r="E6" s="13" t="s">
        <v>14</v>
      </c>
      <c r="F6" s="7"/>
      <c r="G6" s="7">
        <v>1</v>
      </c>
      <c r="H6" s="41"/>
      <c r="I6" s="2"/>
    </row>
    <row r="7" spans="1:11" ht="15.75" customHeight="1" x14ac:dyDescent="0.25">
      <c r="A7" s="138"/>
      <c r="B7" s="138"/>
      <c r="C7" s="151" t="s">
        <v>8</v>
      </c>
      <c r="D7" s="173" t="s">
        <v>11</v>
      </c>
      <c r="E7" s="13" t="s">
        <v>15</v>
      </c>
      <c r="F7" s="7"/>
      <c r="G7" s="7">
        <v>2</v>
      </c>
      <c r="H7" s="41"/>
      <c r="I7" s="2"/>
    </row>
    <row r="8" spans="1:11" ht="30" customHeight="1" x14ac:dyDescent="0.25">
      <c r="A8" s="138"/>
      <c r="B8" s="138"/>
      <c r="C8" s="156"/>
      <c r="D8" s="175"/>
      <c r="E8" s="13" t="s">
        <v>16</v>
      </c>
      <c r="F8" s="7"/>
      <c r="G8" s="7">
        <v>1</v>
      </c>
      <c r="H8" s="41"/>
      <c r="I8" s="2"/>
    </row>
    <row r="9" spans="1:11" ht="15.75" x14ac:dyDescent="0.25">
      <c r="A9" s="138"/>
      <c r="B9" s="138"/>
      <c r="C9" s="152"/>
      <c r="D9" s="174"/>
      <c r="E9" s="12" t="s">
        <v>17</v>
      </c>
      <c r="F9" s="7"/>
      <c r="G9" s="7">
        <v>0</v>
      </c>
      <c r="H9" s="41"/>
      <c r="I9" s="2"/>
    </row>
    <row r="10" spans="1:11" ht="15.75" x14ac:dyDescent="0.25">
      <c r="A10" s="138"/>
      <c r="B10" s="138"/>
      <c r="C10" s="151" t="s">
        <v>9</v>
      </c>
      <c r="D10" s="173" t="s">
        <v>12</v>
      </c>
      <c r="E10" s="12" t="s">
        <v>18</v>
      </c>
      <c r="F10" s="7"/>
      <c r="G10" s="7">
        <v>3</v>
      </c>
      <c r="H10" s="41"/>
      <c r="I10" s="2"/>
    </row>
    <row r="11" spans="1:11" ht="15.75" x14ac:dyDescent="0.25">
      <c r="A11" s="138"/>
      <c r="B11" s="138"/>
      <c r="C11" s="156"/>
      <c r="D11" s="175"/>
      <c r="E11" s="12" t="s">
        <v>19</v>
      </c>
      <c r="F11" s="7"/>
      <c r="G11" s="7">
        <v>2</v>
      </c>
      <c r="H11" s="41"/>
      <c r="I11" s="2"/>
    </row>
    <row r="12" spans="1:11" ht="15.75" x14ac:dyDescent="0.25">
      <c r="A12" s="138"/>
      <c r="B12" s="138"/>
      <c r="C12" s="152"/>
      <c r="D12" s="174"/>
      <c r="E12" s="15" t="s">
        <v>20</v>
      </c>
      <c r="F12" s="7"/>
      <c r="G12" s="7">
        <v>1</v>
      </c>
      <c r="H12" s="41"/>
      <c r="I12" s="2"/>
    </row>
    <row r="13" spans="1:11" ht="32.25" customHeight="1" x14ac:dyDescent="0.25">
      <c r="A13" s="139"/>
      <c r="B13" s="139"/>
      <c r="C13" s="176" t="s">
        <v>21</v>
      </c>
      <c r="D13" s="177"/>
      <c r="E13" s="177"/>
      <c r="F13" s="178"/>
      <c r="G13" s="14"/>
      <c r="H13" s="45"/>
      <c r="I13" s="2"/>
    </row>
    <row r="14" spans="1:11" ht="93.75" customHeight="1" x14ac:dyDescent="0.25">
      <c r="A14" s="137">
        <v>2</v>
      </c>
      <c r="B14" s="137" t="s">
        <v>23</v>
      </c>
      <c r="C14" s="151" t="s">
        <v>24</v>
      </c>
      <c r="D14" s="151" t="s">
        <v>25</v>
      </c>
      <c r="E14" s="8" t="s">
        <v>26</v>
      </c>
      <c r="F14" s="43" t="s">
        <v>140</v>
      </c>
      <c r="G14" s="16">
        <v>2</v>
      </c>
      <c r="H14" s="16"/>
      <c r="I14" s="2"/>
    </row>
    <row r="15" spans="1:11" ht="113.25" customHeight="1" x14ac:dyDescent="0.25">
      <c r="A15" s="138"/>
      <c r="B15" s="138"/>
      <c r="C15" s="152"/>
      <c r="D15" s="152"/>
      <c r="E15" s="8" t="s">
        <v>27</v>
      </c>
      <c r="F15" s="43" t="s">
        <v>142</v>
      </c>
      <c r="G15" s="16">
        <v>1</v>
      </c>
      <c r="H15" s="16"/>
      <c r="I15" s="2"/>
    </row>
    <row r="16" spans="1:11" ht="63" customHeight="1" x14ac:dyDescent="0.25">
      <c r="A16" s="138"/>
      <c r="B16" s="138"/>
      <c r="C16" s="151" t="s">
        <v>28</v>
      </c>
      <c r="D16" s="151" t="s">
        <v>29</v>
      </c>
      <c r="E16" s="8" t="s">
        <v>30</v>
      </c>
      <c r="F16" s="8"/>
      <c r="G16" s="16">
        <v>0</v>
      </c>
      <c r="H16" s="16"/>
      <c r="I16" s="2"/>
    </row>
    <row r="17" spans="1:9" ht="16.5" customHeight="1" x14ac:dyDescent="0.25">
      <c r="A17" s="138"/>
      <c r="B17" s="138"/>
      <c r="C17" s="152"/>
      <c r="D17" s="152"/>
      <c r="E17" s="8" t="s">
        <v>31</v>
      </c>
      <c r="F17" s="8"/>
      <c r="G17" s="16">
        <v>1</v>
      </c>
      <c r="H17" s="16"/>
      <c r="I17" s="2"/>
    </row>
    <row r="18" spans="1:9" ht="15.75" x14ac:dyDescent="0.25">
      <c r="A18" s="138"/>
      <c r="B18" s="138"/>
      <c r="C18" s="151" t="s">
        <v>32</v>
      </c>
      <c r="D18" s="151" t="s">
        <v>33</v>
      </c>
      <c r="E18" s="10" t="s">
        <v>34</v>
      </c>
      <c r="F18" s="8"/>
      <c r="G18" s="17">
        <v>2</v>
      </c>
      <c r="H18" s="17"/>
      <c r="I18" s="2"/>
    </row>
    <row r="19" spans="1:9" ht="15.75" x14ac:dyDescent="0.25">
      <c r="A19" s="138"/>
      <c r="B19" s="138"/>
      <c r="C19" s="156"/>
      <c r="D19" s="156"/>
      <c r="E19" s="10" t="s">
        <v>35</v>
      </c>
      <c r="F19" s="8"/>
      <c r="G19" s="17" t="s">
        <v>37</v>
      </c>
      <c r="H19" s="17"/>
      <c r="I19" s="2"/>
    </row>
    <row r="20" spans="1:9" ht="31.5" x14ac:dyDescent="0.25">
      <c r="A20" s="138"/>
      <c r="B20" s="138"/>
      <c r="C20" s="152"/>
      <c r="D20" s="152"/>
      <c r="E20" s="18" t="s">
        <v>36</v>
      </c>
      <c r="F20" s="8"/>
      <c r="G20" s="17" t="s">
        <v>38</v>
      </c>
      <c r="H20" s="17"/>
      <c r="I20" s="2"/>
    </row>
    <row r="21" spans="1:9" ht="15.75" x14ac:dyDescent="0.25">
      <c r="A21" s="138"/>
      <c r="B21" s="138"/>
      <c r="C21" s="151" t="s">
        <v>39</v>
      </c>
      <c r="D21" s="167" t="s">
        <v>40</v>
      </c>
      <c r="E21" s="11" t="s">
        <v>41</v>
      </c>
      <c r="F21" s="8"/>
      <c r="G21" s="17">
        <v>2</v>
      </c>
      <c r="H21" s="17"/>
      <c r="I21" s="2"/>
    </row>
    <row r="22" spans="1:9" ht="37.5" customHeight="1" x14ac:dyDescent="0.25">
      <c r="A22" s="138"/>
      <c r="B22" s="138"/>
      <c r="C22" s="152"/>
      <c r="D22" s="168"/>
      <c r="E22" s="23" t="s">
        <v>42</v>
      </c>
      <c r="F22" s="25"/>
      <c r="G22" s="17">
        <v>0</v>
      </c>
      <c r="H22" s="17"/>
      <c r="I22" s="2"/>
    </row>
    <row r="23" spans="1:9" ht="63.75" customHeight="1" x14ac:dyDescent="0.25">
      <c r="A23" s="138"/>
      <c r="B23" s="138"/>
      <c r="C23" s="151" t="s">
        <v>43</v>
      </c>
      <c r="D23" s="163" t="s">
        <v>46</v>
      </c>
      <c r="E23" s="22" t="s">
        <v>44</v>
      </c>
      <c r="F23" s="22" t="s">
        <v>144</v>
      </c>
      <c r="G23" s="24">
        <v>2</v>
      </c>
      <c r="H23" s="24"/>
      <c r="I23" s="2"/>
    </row>
    <row r="24" spans="1:9" ht="102.75" customHeight="1" x14ac:dyDescent="0.25">
      <c r="A24" s="138"/>
      <c r="B24" s="138"/>
      <c r="C24" s="152"/>
      <c r="D24" s="164"/>
      <c r="E24" s="22" t="s">
        <v>45</v>
      </c>
      <c r="F24" s="22" t="s">
        <v>141</v>
      </c>
      <c r="G24" s="24">
        <v>0</v>
      </c>
      <c r="H24" s="24"/>
      <c r="I24" s="2"/>
    </row>
    <row r="25" spans="1:9" ht="90" customHeight="1" x14ac:dyDescent="0.25">
      <c r="A25" s="138"/>
      <c r="B25" s="138"/>
      <c r="C25" s="151" t="s">
        <v>47</v>
      </c>
      <c r="D25" s="165" t="s">
        <v>48</v>
      </c>
      <c r="E25" s="21" t="s">
        <v>56</v>
      </c>
      <c r="F25" s="22" t="s">
        <v>145</v>
      </c>
      <c r="G25" s="24">
        <v>0</v>
      </c>
      <c r="H25" s="24"/>
      <c r="I25" s="2"/>
    </row>
    <row r="26" spans="1:9" ht="110.25" x14ac:dyDescent="0.25">
      <c r="A26" s="138"/>
      <c r="B26" s="138"/>
      <c r="C26" s="152"/>
      <c r="D26" s="166"/>
      <c r="E26" s="8" t="s">
        <v>55</v>
      </c>
      <c r="F26" s="46" t="s">
        <v>146</v>
      </c>
      <c r="G26" s="17">
        <v>2</v>
      </c>
      <c r="H26" s="17"/>
      <c r="I26" s="2"/>
    </row>
    <row r="27" spans="1:9" ht="38.25" customHeight="1" x14ac:dyDescent="0.25">
      <c r="A27" s="139"/>
      <c r="B27" s="139"/>
      <c r="C27" s="134" t="s">
        <v>49</v>
      </c>
      <c r="D27" s="135"/>
      <c r="E27" s="135"/>
      <c r="F27" s="136"/>
      <c r="G27" s="3"/>
      <c r="H27" s="44"/>
      <c r="I27" s="2"/>
    </row>
    <row r="28" spans="1:9" ht="94.5" x14ac:dyDescent="0.25">
      <c r="A28" s="137" t="s">
        <v>50</v>
      </c>
      <c r="B28" s="137" t="s">
        <v>51</v>
      </c>
      <c r="C28" s="151" t="s">
        <v>52</v>
      </c>
      <c r="D28" s="157" t="s">
        <v>53</v>
      </c>
      <c r="E28" s="8" t="s">
        <v>54</v>
      </c>
      <c r="F28" s="48" t="s">
        <v>147</v>
      </c>
      <c r="G28" s="17">
        <v>2</v>
      </c>
      <c r="H28" s="17"/>
      <c r="I28" s="2"/>
    </row>
    <row r="29" spans="1:9" ht="94.5" x14ac:dyDescent="0.25">
      <c r="A29" s="138"/>
      <c r="B29" s="140"/>
      <c r="C29" s="156"/>
      <c r="D29" s="158"/>
      <c r="E29" s="8" t="s">
        <v>57</v>
      </c>
      <c r="F29" s="48" t="s">
        <v>148</v>
      </c>
      <c r="G29" s="17" t="s">
        <v>37</v>
      </c>
      <c r="H29" s="17"/>
      <c r="I29" s="2"/>
    </row>
    <row r="30" spans="1:9" ht="31.5" x14ac:dyDescent="0.25">
      <c r="A30" s="138"/>
      <c r="B30" s="140"/>
      <c r="C30" s="152"/>
      <c r="D30" s="159"/>
      <c r="E30" s="8"/>
      <c r="F30" s="48" t="s">
        <v>149</v>
      </c>
      <c r="G30" s="17" t="s">
        <v>38</v>
      </c>
      <c r="H30" s="17"/>
      <c r="I30" s="2"/>
    </row>
    <row r="31" spans="1:9" ht="47.25" x14ac:dyDescent="0.25">
      <c r="A31" s="138"/>
      <c r="B31" s="140"/>
      <c r="C31" s="151" t="s">
        <v>58</v>
      </c>
      <c r="D31" s="153" t="s">
        <v>59</v>
      </c>
      <c r="E31" s="19" t="s">
        <v>60</v>
      </c>
      <c r="F31" s="9" t="s">
        <v>150</v>
      </c>
      <c r="G31" s="7">
        <v>2</v>
      </c>
      <c r="H31" s="41"/>
      <c r="I31" s="2"/>
    </row>
    <row r="32" spans="1:9" ht="141.75" x14ac:dyDescent="0.25">
      <c r="A32" s="138"/>
      <c r="B32" s="140"/>
      <c r="C32" s="156"/>
      <c r="D32" s="160"/>
      <c r="E32" s="6" t="s">
        <v>61</v>
      </c>
      <c r="F32" s="10" t="s">
        <v>151</v>
      </c>
      <c r="G32" s="7">
        <v>1</v>
      </c>
      <c r="H32" s="41"/>
      <c r="I32" s="2"/>
    </row>
    <row r="33" spans="1:9" ht="31.5" x14ac:dyDescent="0.25">
      <c r="A33" s="138"/>
      <c r="B33" s="140"/>
      <c r="C33" s="152"/>
      <c r="D33" s="161"/>
      <c r="E33" s="6"/>
      <c r="F33" s="20" t="s">
        <v>152</v>
      </c>
      <c r="G33" s="7">
        <v>0</v>
      </c>
      <c r="H33" s="41"/>
      <c r="I33" s="2"/>
    </row>
    <row r="34" spans="1:9" ht="15.75" x14ac:dyDescent="0.25">
      <c r="A34" s="138"/>
      <c r="B34" s="140"/>
      <c r="C34" s="151" t="s">
        <v>62</v>
      </c>
      <c r="D34" s="149" t="s">
        <v>63</v>
      </c>
      <c r="E34" s="6" t="s">
        <v>64</v>
      </c>
      <c r="F34" s="7"/>
      <c r="G34" s="7">
        <v>0</v>
      </c>
      <c r="H34" s="41"/>
      <c r="I34" s="2"/>
    </row>
    <row r="35" spans="1:9" ht="22.5" customHeight="1" x14ac:dyDescent="0.25">
      <c r="A35" s="138"/>
      <c r="B35" s="140"/>
      <c r="C35" s="152"/>
      <c r="D35" s="150"/>
      <c r="E35" s="6" t="s">
        <v>65</v>
      </c>
      <c r="F35" s="7"/>
      <c r="G35" s="7">
        <v>2</v>
      </c>
      <c r="H35" s="41"/>
      <c r="I35" s="2"/>
    </row>
    <row r="36" spans="1:9" ht="47.25" x14ac:dyDescent="0.25">
      <c r="A36" s="138"/>
      <c r="B36" s="140"/>
      <c r="C36" s="151" t="s">
        <v>66</v>
      </c>
      <c r="D36" s="149" t="s">
        <v>67</v>
      </c>
      <c r="E36" s="6" t="s">
        <v>68</v>
      </c>
      <c r="F36" s="41" t="s">
        <v>158</v>
      </c>
      <c r="G36" s="7">
        <v>2</v>
      </c>
      <c r="H36" s="41">
        <v>0</v>
      </c>
      <c r="I36" s="2"/>
    </row>
    <row r="37" spans="1:9" ht="141.75" x14ac:dyDescent="0.25">
      <c r="A37" s="138"/>
      <c r="B37" s="140"/>
      <c r="C37" s="156"/>
      <c r="D37" s="162"/>
      <c r="E37" s="6" t="s">
        <v>69</v>
      </c>
      <c r="F37" s="10" t="s">
        <v>153</v>
      </c>
      <c r="G37" s="7">
        <v>1</v>
      </c>
      <c r="H37" s="41">
        <v>0</v>
      </c>
      <c r="I37" s="2"/>
    </row>
    <row r="38" spans="1:9" ht="31.5" x14ac:dyDescent="0.25">
      <c r="A38" s="138"/>
      <c r="B38" s="140"/>
      <c r="C38" s="152"/>
      <c r="D38" s="150"/>
      <c r="E38" s="6"/>
      <c r="F38" s="20" t="s">
        <v>154</v>
      </c>
      <c r="G38" s="7">
        <v>0</v>
      </c>
      <c r="H38" s="41">
        <v>0</v>
      </c>
      <c r="I38" s="2"/>
    </row>
    <row r="39" spans="1:9" ht="15.75" x14ac:dyDescent="0.25">
      <c r="A39" s="138"/>
      <c r="B39" s="140"/>
      <c r="C39" s="151" t="s">
        <v>70</v>
      </c>
      <c r="D39" s="149" t="s">
        <v>71</v>
      </c>
      <c r="E39" s="6" t="s">
        <v>64</v>
      </c>
      <c r="F39" s="7"/>
      <c r="G39" s="7">
        <v>0</v>
      </c>
      <c r="H39" s="41"/>
      <c r="I39" s="2"/>
    </row>
    <row r="40" spans="1:9" ht="15.75" x14ac:dyDescent="0.25">
      <c r="A40" s="138"/>
      <c r="B40" s="140"/>
      <c r="C40" s="152"/>
      <c r="D40" s="150"/>
      <c r="E40" s="6" t="s">
        <v>65</v>
      </c>
      <c r="F40" s="7"/>
      <c r="G40" s="7">
        <v>2</v>
      </c>
      <c r="H40" s="41"/>
      <c r="I40" s="2"/>
    </row>
    <row r="41" spans="1:9" ht="94.5" x14ac:dyDescent="0.25">
      <c r="A41" s="138"/>
      <c r="B41" s="140"/>
      <c r="C41" s="8" t="s">
        <v>72</v>
      </c>
      <c r="D41" s="6" t="s">
        <v>73</v>
      </c>
      <c r="E41" s="6" t="s">
        <v>74</v>
      </c>
      <c r="F41" s="41" t="s">
        <v>159</v>
      </c>
      <c r="G41" s="7">
        <v>2</v>
      </c>
      <c r="H41" s="41"/>
      <c r="I41" s="2"/>
    </row>
    <row r="42" spans="1:9" ht="173.25" x14ac:dyDescent="0.25">
      <c r="A42" s="138"/>
      <c r="B42" s="140"/>
      <c r="C42" s="8"/>
      <c r="D42" s="6"/>
      <c r="E42" s="6" t="s">
        <v>75</v>
      </c>
      <c r="F42" s="41" t="s">
        <v>157</v>
      </c>
      <c r="G42" s="7">
        <v>1</v>
      </c>
      <c r="H42" s="41"/>
      <c r="I42" s="2"/>
    </row>
    <row r="43" spans="1:9" ht="47.25" x14ac:dyDescent="0.25">
      <c r="A43" s="138"/>
      <c r="B43" s="140"/>
      <c r="C43" s="151" t="s">
        <v>76</v>
      </c>
      <c r="D43" s="149" t="s">
        <v>77</v>
      </c>
      <c r="E43" s="6" t="s">
        <v>78</v>
      </c>
      <c r="F43" s="41" t="s">
        <v>156</v>
      </c>
      <c r="G43" s="7">
        <v>2</v>
      </c>
      <c r="H43" s="41"/>
      <c r="I43" s="2"/>
    </row>
    <row r="44" spans="1:9" ht="157.5" x14ac:dyDescent="0.25">
      <c r="A44" s="138"/>
      <c r="B44" s="140"/>
      <c r="C44" s="152"/>
      <c r="D44" s="150"/>
      <c r="E44" s="42" t="s">
        <v>155</v>
      </c>
      <c r="F44" s="41" t="s">
        <v>161</v>
      </c>
      <c r="G44" s="7">
        <v>0</v>
      </c>
      <c r="H44" s="41"/>
      <c r="I44" s="2"/>
    </row>
    <row r="45" spans="1:9" ht="47.25" x14ac:dyDescent="0.25">
      <c r="A45" s="138"/>
      <c r="B45" s="140"/>
      <c r="C45" s="151" t="s">
        <v>80</v>
      </c>
      <c r="D45" s="149" t="s">
        <v>81</v>
      </c>
      <c r="E45" s="6" t="s">
        <v>82</v>
      </c>
      <c r="F45" s="41" t="s">
        <v>160</v>
      </c>
      <c r="G45" s="7">
        <v>2</v>
      </c>
      <c r="H45" s="41"/>
      <c r="I45" s="2"/>
    </row>
    <row r="46" spans="1:9" ht="80.25" customHeight="1" x14ac:dyDescent="0.25">
      <c r="A46" s="138"/>
      <c r="B46" s="140"/>
      <c r="C46" s="152"/>
      <c r="D46" s="150"/>
      <c r="E46" s="6" t="s">
        <v>83</v>
      </c>
      <c r="F46" s="41" t="s">
        <v>162</v>
      </c>
      <c r="G46" s="7">
        <v>0</v>
      </c>
      <c r="H46" s="41"/>
      <c r="I46" s="2"/>
    </row>
    <row r="47" spans="1:9" ht="47.25" x14ac:dyDescent="0.25">
      <c r="A47" s="138"/>
      <c r="B47" s="140"/>
      <c r="C47" s="151" t="s">
        <v>84</v>
      </c>
      <c r="D47" s="153" t="s">
        <v>85</v>
      </c>
      <c r="E47" s="6" t="s">
        <v>78</v>
      </c>
      <c r="F47" s="41" t="s">
        <v>163</v>
      </c>
      <c r="G47" s="7">
        <v>2</v>
      </c>
      <c r="H47" s="41"/>
      <c r="I47" s="2"/>
    </row>
    <row r="48" spans="1:9" ht="90" x14ac:dyDescent="0.25">
      <c r="A48" s="138"/>
      <c r="B48" s="140"/>
      <c r="C48" s="155"/>
      <c r="D48" s="154"/>
      <c r="E48" s="27" t="s">
        <v>86</v>
      </c>
      <c r="F48" s="27" t="s">
        <v>164</v>
      </c>
      <c r="G48" s="28">
        <v>0</v>
      </c>
      <c r="H48" s="40"/>
      <c r="I48" s="2"/>
    </row>
    <row r="49" spans="1:9" ht="30" x14ac:dyDescent="0.25">
      <c r="A49" s="138"/>
      <c r="B49" s="140"/>
      <c r="C49" s="146" t="s">
        <v>87</v>
      </c>
      <c r="D49" s="146" t="s">
        <v>88</v>
      </c>
      <c r="E49" s="27" t="s">
        <v>89</v>
      </c>
      <c r="F49" s="27"/>
      <c r="G49" s="28">
        <v>3</v>
      </c>
      <c r="H49" s="40"/>
      <c r="I49" s="2"/>
    </row>
    <row r="50" spans="1:9" ht="30" x14ac:dyDescent="0.25">
      <c r="A50" s="138"/>
      <c r="B50" s="140"/>
      <c r="C50" s="148"/>
      <c r="D50" s="148"/>
      <c r="E50" s="27" t="s">
        <v>90</v>
      </c>
      <c r="F50" s="27"/>
      <c r="G50" s="28">
        <v>2</v>
      </c>
      <c r="H50" s="40"/>
      <c r="I50" s="2"/>
    </row>
    <row r="51" spans="1:9" ht="30" x14ac:dyDescent="0.25">
      <c r="A51" s="138"/>
      <c r="B51" s="140"/>
      <c r="C51" s="147"/>
      <c r="D51" s="147"/>
      <c r="E51" s="27" t="s">
        <v>91</v>
      </c>
      <c r="F51" s="27"/>
      <c r="G51" s="28">
        <v>1</v>
      </c>
      <c r="H51" s="40"/>
      <c r="I51" s="2"/>
    </row>
    <row r="52" spans="1:9" ht="45" x14ac:dyDescent="0.25">
      <c r="A52" s="138"/>
      <c r="B52" s="140"/>
      <c r="C52" s="146" t="s">
        <v>92</v>
      </c>
      <c r="D52" s="146" t="s">
        <v>93</v>
      </c>
      <c r="E52" s="27" t="s">
        <v>94</v>
      </c>
      <c r="F52" s="27"/>
      <c r="G52" s="28">
        <v>2</v>
      </c>
      <c r="H52" s="40"/>
      <c r="I52" s="2"/>
    </row>
    <row r="53" spans="1:9" ht="45" x14ac:dyDescent="0.25">
      <c r="A53" s="138"/>
      <c r="B53" s="140"/>
      <c r="C53" s="148"/>
      <c r="D53" s="148"/>
      <c r="E53" s="27" t="s">
        <v>95</v>
      </c>
      <c r="F53" s="27"/>
      <c r="G53" s="28">
        <v>1</v>
      </c>
      <c r="H53" s="40"/>
      <c r="I53" s="2"/>
    </row>
    <row r="54" spans="1:9" ht="45" x14ac:dyDescent="0.25">
      <c r="A54" s="138"/>
      <c r="B54" s="140"/>
      <c r="C54" s="147"/>
      <c r="D54" s="147"/>
      <c r="E54" s="27" t="s">
        <v>96</v>
      </c>
      <c r="F54" s="27"/>
      <c r="G54" s="28">
        <v>0</v>
      </c>
      <c r="H54" s="40"/>
      <c r="I54" s="2"/>
    </row>
    <row r="55" spans="1:9" ht="45" x14ac:dyDescent="0.25">
      <c r="A55" s="138"/>
      <c r="B55" s="140"/>
      <c r="C55" s="146" t="s">
        <v>97</v>
      </c>
      <c r="D55" s="146" t="s">
        <v>98</v>
      </c>
      <c r="E55" s="27" t="s">
        <v>78</v>
      </c>
      <c r="F55" s="27" t="s">
        <v>166</v>
      </c>
      <c r="G55" s="28">
        <v>2</v>
      </c>
      <c r="H55" s="40"/>
      <c r="I55" s="2"/>
    </row>
    <row r="56" spans="1:9" ht="75" x14ac:dyDescent="0.25">
      <c r="A56" s="138"/>
      <c r="B56" s="140"/>
      <c r="C56" s="147"/>
      <c r="D56" s="147"/>
      <c r="E56" s="27" t="s">
        <v>99</v>
      </c>
      <c r="F56" s="27" t="s">
        <v>165</v>
      </c>
      <c r="G56" s="28">
        <v>0</v>
      </c>
      <c r="H56" s="40"/>
      <c r="I56" s="2"/>
    </row>
    <row r="57" spans="1:9" ht="45" x14ac:dyDescent="0.25">
      <c r="A57" s="138"/>
      <c r="B57" s="140"/>
      <c r="C57" s="146" t="s">
        <v>100</v>
      </c>
      <c r="D57" s="146" t="s">
        <v>101</v>
      </c>
      <c r="E57" s="27" t="s">
        <v>78</v>
      </c>
      <c r="F57" s="27" t="s">
        <v>167</v>
      </c>
      <c r="G57" s="28">
        <v>2</v>
      </c>
      <c r="H57" s="40"/>
      <c r="I57" s="2"/>
    </row>
    <row r="58" spans="1:9" ht="75" x14ac:dyDescent="0.25">
      <c r="A58" s="138"/>
      <c r="B58" s="140"/>
      <c r="C58" s="147"/>
      <c r="D58" s="147"/>
      <c r="E58" s="27" t="s">
        <v>102</v>
      </c>
      <c r="F58" s="27" t="s">
        <v>168</v>
      </c>
      <c r="G58" s="28">
        <v>0</v>
      </c>
      <c r="H58" s="40"/>
      <c r="I58" s="2"/>
    </row>
    <row r="59" spans="1:9" ht="15" customHeight="1" x14ac:dyDescent="0.25">
      <c r="A59" s="138"/>
      <c r="B59" s="140"/>
      <c r="C59" s="146" t="s">
        <v>103</v>
      </c>
      <c r="D59" s="146" t="s">
        <v>104</v>
      </c>
      <c r="E59" s="27" t="s">
        <v>30</v>
      </c>
      <c r="F59" s="27"/>
      <c r="G59" s="28">
        <v>2</v>
      </c>
      <c r="H59" s="40"/>
      <c r="I59" s="2"/>
    </row>
    <row r="60" spans="1:9" ht="15" customHeight="1" x14ac:dyDescent="0.25">
      <c r="A60" s="138"/>
      <c r="B60" s="140"/>
      <c r="C60" s="147"/>
      <c r="D60" s="147"/>
      <c r="E60" s="27" t="s">
        <v>31</v>
      </c>
      <c r="F60" s="27"/>
      <c r="G60" s="28">
        <v>0</v>
      </c>
      <c r="H60" s="40"/>
      <c r="I60" s="2"/>
    </row>
    <row r="61" spans="1:9" ht="75" x14ac:dyDescent="0.25">
      <c r="A61" s="138"/>
      <c r="B61" s="140"/>
      <c r="C61" s="142" t="s">
        <v>105</v>
      </c>
      <c r="D61" s="142" t="s">
        <v>106</v>
      </c>
      <c r="E61" s="27" t="s">
        <v>107</v>
      </c>
      <c r="F61" s="27" t="s">
        <v>109</v>
      </c>
      <c r="G61" s="28">
        <v>2</v>
      </c>
      <c r="H61" s="40"/>
      <c r="I61" s="2"/>
    </row>
    <row r="62" spans="1:9" ht="15" customHeight="1" x14ac:dyDescent="0.25">
      <c r="A62" s="138"/>
      <c r="B62" s="140"/>
      <c r="C62" s="143"/>
      <c r="D62" s="143"/>
      <c r="E62" s="146" t="s">
        <v>108</v>
      </c>
      <c r="F62" s="27" t="s">
        <v>110</v>
      </c>
      <c r="G62" s="28">
        <v>1</v>
      </c>
      <c r="H62" s="40"/>
      <c r="I62" s="2"/>
    </row>
    <row r="63" spans="1:9" ht="15" customHeight="1" x14ac:dyDescent="0.25">
      <c r="A63" s="138"/>
      <c r="B63" s="140"/>
      <c r="C63" s="143"/>
      <c r="D63" s="143"/>
      <c r="E63" s="148"/>
      <c r="F63" s="27" t="s">
        <v>111</v>
      </c>
      <c r="G63" s="28">
        <v>0</v>
      </c>
      <c r="H63" s="40"/>
      <c r="I63" s="2"/>
    </row>
    <row r="64" spans="1:9" ht="52.5" customHeight="1" x14ac:dyDescent="0.25">
      <c r="A64" s="139"/>
      <c r="B64" s="141"/>
      <c r="C64" s="144"/>
      <c r="D64" s="144"/>
      <c r="E64" s="147"/>
      <c r="F64" s="27" t="s">
        <v>112</v>
      </c>
      <c r="G64" s="28">
        <v>-2</v>
      </c>
      <c r="H64" s="40"/>
      <c r="I64" s="2"/>
    </row>
    <row r="65" spans="1:9" ht="29.25" customHeight="1" x14ac:dyDescent="0.25">
      <c r="A65" s="29"/>
      <c r="B65" s="30"/>
      <c r="C65" s="131" t="s">
        <v>134</v>
      </c>
      <c r="D65" s="132"/>
      <c r="E65" s="132"/>
      <c r="F65" s="133"/>
      <c r="G65" s="28"/>
      <c r="H65" s="40"/>
      <c r="I65" s="2"/>
    </row>
    <row r="66" spans="1:9" ht="30" x14ac:dyDescent="0.25">
      <c r="A66" s="142" t="s">
        <v>113</v>
      </c>
      <c r="B66" s="142" t="s">
        <v>114</v>
      </c>
      <c r="C66" s="142" t="s">
        <v>115</v>
      </c>
      <c r="D66" s="146" t="s">
        <v>131</v>
      </c>
      <c r="E66" s="27" t="s">
        <v>30</v>
      </c>
      <c r="F66" s="37" t="s">
        <v>132</v>
      </c>
      <c r="G66" s="28">
        <v>2</v>
      </c>
      <c r="H66" s="40"/>
      <c r="I66" s="2"/>
    </row>
    <row r="67" spans="1:9" ht="60.75" customHeight="1" x14ac:dyDescent="0.25">
      <c r="A67" s="143"/>
      <c r="B67" s="143"/>
      <c r="C67" s="144"/>
      <c r="D67" s="147"/>
      <c r="E67" s="27" t="s">
        <v>31</v>
      </c>
      <c r="F67" s="27"/>
      <c r="G67" s="28">
        <v>0</v>
      </c>
      <c r="H67" s="40"/>
      <c r="I67" s="2"/>
    </row>
    <row r="68" spans="1:9" ht="45" x14ac:dyDescent="0.25">
      <c r="A68" s="143"/>
      <c r="B68" s="143"/>
      <c r="C68" s="142" t="s">
        <v>116</v>
      </c>
      <c r="D68" s="146" t="s">
        <v>117</v>
      </c>
      <c r="E68" s="27" t="s">
        <v>78</v>
      </c>
      <c r="F68" s="27" t="s">
        <v>169</v>
      </c>
      <c r="G68" s="28">
        <v>2</v>
      </c>
      <c r="H68" s="40"/>
      <c r="I68" s="2"/>
    </row>
    <row r="69" spans="1:9" ht="60" x14ac:dyDescent="0.25">
      <c r="A69" s="143"/>
      <c r="B69" s="143"/>
      <c r="C69" s="143"/>
      <c r="D69" s="148"/>
      <c r="E69" s="27" t="s">
        <v>118</v>
      </c>
      <c r="F69" s="27" t="s">
        <v>170</v>
      </c>
      <c r="G69" s="28">
        <v>1</v>
      </c>
      <c r="H69" s="40"/>
      <c r="I69" s="2"/>
    </row>
    <row r="70" spans="1:9" x14ac:dyDescent="0.25">
      <c r="A70" s="143"/>
      <c r="B70" s="143"/>
      <c r="C70" s="144"/>
      <c r="D70" s="147"/>
      <c r="E70" s="27"/>
      <c r="F70" s="27" t="s">
        <v>171</v>
      </c>
      <c r="G70" s="28">
        <v>0</v>
      </c>
      <c r="H70" s="40"/>
      <c r="I70" s="2"/>
    </row>
    <row r="71" spans="1:9" x14ac:dyDescent="0.25">
      <c r="A71" s="143"/>
      <c r="B71" s="143"/>
      <c r="C71" s="142" t="s">
        <v>119</v>
      </c>
      <c r="D71" s="146" t="s">
        <v>120</v>
      </c>
      <c r="E71" s="27" t="s">
        <v>30</v>
      </c>
      <c r="F71" s="27"/>
      <c r="G71" s="28">
        <v>1</v>
      </c>
      <c r="H71" s="40"/>
      <c r="I71" s="2"/>
    </row>
    <row r="72" spans="1:9" x14ac:dyDescent="0.25">
      <c r="A72" s="143"/>
      <c r="B72" s="143"/>
      <c r="C72" s="144"/>
      <c r="D72" s="147"/>
      <c r="E72" s="27" t="s">
        <v>31</v>
      </c>
      <c r="F72" s="27"/>
      <c r="G72" s="28">
        <v>0</v>
      </c>
      <c r="H72" s="40"/>
      <c r="I72" s="2"/>
    </row>
    <row r="73" spans="1:9" x14ac:dyDescent="0.25">
      <c r="A73" s="143"/>
      <c r="B73" s="143"/>
      <c r="C73" s="142" t="s">
        <v>121</v>
      </c>
      <c r="D73" s="146" t="s">
        <v>122</v>
      </c>
      <c r="E73" s="27" t="s">
        <v>30</v>
      </c>
      <c r="F73" s="27"/>
      <c r="G73" s="28">
        <v>2</v>
      </c>
      <c r="H73" s="40"/>
      <c r="I73" s="2"/>
    </row>
    <row r="74" spans="1:9" x14ac:dyDescent="0.25">
      <c r="A74" s="143"/>
      <c r="B74" s="143"/>
      <c r="C74" s="144"/>
      <c r="D74" s="147"/>
      <c r="E74" s="27" t="s">
        <v>31</v>
      </c>
      <c r="F74" s="27"/>
      <c r="G74" s="28">
        <v>0</v>
      </c>
      <c r="H74" s="40"/>
      <c r="I74" s="2"/>
    </row>
    <row r="75" spans="1:9" x14ac:dyDescent="0.25">
      <c r="A75" s="143"/>
      <c r="B75" s="143"/>
      <c r="C75" s="142" t="s">
        <v>123</v>
      </c>
      <c r="D75" s="146" t="s">
        <v>124</v>
      </c>
      <c r="E75" s="27" t="s">
        <v>30</v>
      </c>
      <c r="F75" s="27"/>
      <c r="G75" s="28">
        <v>2</v>
      </c>
      <c r="H75" s="40"/>
      <c r="I75" s="2"/>
    </row>
    <row r="76" spans="1:9" x14ac:dyDescent="0.25">
      <c r="A76" s="143"/>
      <c r="B76" s="143"/>
      <c r="C76" s="144"/>
      <c r="D76" s="147"/>
      <c r="E76" s="27" t="s">
        <v>31</v>
      </c>
      <c r="F76" s="27"/>
      <c r="G76" s="28">
        <v>0</v>
      </c>
      <c r="H76" s="40"/>
      <c r="I76" s="2"/>
    </row>
    <row r="77" spans="1:9" x14ac:dyDescent="0.25">
      <c r="A77" s="143"/>
      <c r="B77" s="143"/>
      <c r="C77" s="142" t="s">
        <v>125</v>
      </c>
      <c r="D77" s="146" t="s">
        <v>126</v>
      </c>
      <c r="E77" s="27" t="s">
        <v>127</v>
      </c>
      <c r="F77" s="27"/>
      <c r="G77" s="28">
        <v>2</v>
      </c>
      <c r="H77" s="40"/>
      <c r="I77" s="2"/>
    </row>
    <row r="78" spans="1:9" x14ac:dyDescent="0.25">
      <c r="A78" s="143"/>
      <c r="B78" s="143"/>
      <c r="C78" s="143"/>
      <c r="D78" s="148"/>
      <c r="E78" s="27" t="s">
        <v>128</v>
      </c>
      <c r="F78" s="27"/>
      <c r="G78" s="28">
        <v>1</v>
      </c>
      <c r="H78" s="40"/>
      <c r="I78" s="2"/>
    </row>
    <row r="79" spans="1:9" x14ac:dyDescent="0.25">
      <c r="A79" s="144"/>
      <c r="B79" s="144"/>
      <c r="C79" s="144"/>
      <c r="D79" s="147"/>
      <c r="E79" s="27" t="s">
        <v>129</v>
      </c>
      <c r="F79" s="27"/>
      <c r="G79" s="28">
        <v>0</v>
      </c>
      <c r="H79" s="40"/>
      <c r="I79" s="2"/>
    </row>
    <row r="80" spans="1:9" ht="31.5" customHeight="1" x14ac:dyDescent="0.25">
      <c r="A80" s="2"/>
      <c r="B80" s="27"/>
      <c r="C80" s="145" t="s">
        <v>130</v>
      </c>
      <c r="D80" s="145"/>
      <c r="E80" s="145"/>
      <c r="F80" s="145"/>
      <c r="G80" s="27"/>
      <c r="H80" s="27"/>
      <c r="I80" s="2"/>
    </row>
    <row r="81" spans="1:9" x14ac:dyDescent="0.25">
      <c r="A81" s="116" t="s">
        <v>133</v>
      </c>
      <c r="B81" s="116"/>
      <c r="C81" s="116"/>
      <c r="D81" s="116"/>
      <c r="E81" s="116"/>
      <c r="F81" s="116"/>
      <c r="G81" s="26"/>
      <c r="H81" s="26"/>
      <c r="I81" s="2"/>
    </row>
    <row r="83" spans="1:9" x14ac:dyDescent="0.25">
      <c r="A83" t="s">
        <v>174</v>
      </c>
    </row>
    <row r="84" spans="1:9" ht="18.75" x14ac:dyDescent="0.3">
      <c r="A84" s="50" t="s">
        <v>173</v>
      </c>
      <c r="B84" s="50"/>
      <c r="C84" s="51"/>
      <c r="D84" s="39" t="s">
        <v>175</v>
      </c>
    </row>
  </sheetData>
  <mergeCells count="75">
    <mergeCell ref="A2:I2"/>
    <mergeCell ref="A3:I3"/>
    <mergeCell ref="A1:H1"/>
    <mergeCell ref="D5:D6"/>
    <mergeCell ref="B5:B13"/>
    <mergeCell ref="A5:A13"/>
    <mergeCell ref="C5:C6"/>
    <mergeCell ref="D7:D9"/>
    <mergeCell ref="C7:C9"/>
    <mergeCell ref="C10:C12"/>
    <mergeCell ref="D10:D12"/>
    <mergeCell ref="C13:F13"/>
    <mergeCell ref="C14:C15"/>
    <mergeCell ref="D14:D15"/>
    <mergeCell ref="C16:C17"/>
    <mergeCell ref="D16:D17"/>
    <mergeCell ref="D18:D20"/>
    <mergeCell ref="C18:C20"/>
    <mergeCell ref="C23:C24"/>
    <mergeCell ref="D23:D24"/>
    <mergeCell ref="D25:D26"/>
    <mergeCell ref="C25:C26"/>
    <mergeCell ref="D21:D22"/>
    <mergeCell ref="C21:C22"/>
    <mergeCell ref="D43:D44"/>
    <mergeCell ref="C43:C44"/>
    <mergeCell ref="C28:C30"/>
    <mergeCell ref="D28:D30"/>
    <mergeCell ref="D31:D33"/>
    <mergeCell ref="C31:C33"/>
    <mergeCell ref="D34:D35"/>
    <mergeCell ref="C34:C35"/>
    <mergeCell ref="D36:D38"/>
    <mergeCell ref="C36:C38"/>
    <mergeCell ref="D39:D40"/>
    <mergeCell ref="C39:C40"/>
    <mergeCell ref="D45:D46"/>
    <mergeCell ref="C45:C46"/>
    <mergeCell ref="D47:D48"/>
    <mergeCell ref="C47:C48"/>
    <mergeCell ref="D49:D51"/>
    <mergeCell ref="C49:C51"/>
    <mergeCell ref="E62:E64"/>
    <mergeCell ref="D66:D67"/>
    <mergeCell ref="C66:C67"/>
    <mergeCell ref="D52:D54"/>
    <mergeCell ref="C52:C54"/>
    <mergeCell ref="D55:D56"/>
    <mergeCell ref="C55:C56"/>
    <mergeCell ref="D57:D58"/>
    <mergeCell ref="C57:C58"/>
    <mergeCell ref="D68:D70"/>
    <mergeCell ref="C68:C70"/>
    <mergeCell ref="C71:C72"/>
    <mergeCell ref="D71:D72"/>
    <mergeCell ref="D59:D60"/>
    <mergeCell ref="C59:C60"/>
    <mergeCell ref="D61:D64"/>
    <mergeCell ref="C61:C64"/>
    <mergeCell ref="A81:F81"/>
    <mergeCell ref="C65:F65"/>
    <mergeCell ref="C27:F27"/>
    <mergeCell ref="A14:A27"/>
    <mergeCell ref="B14:B27"/>
    <mergeCell ref="A28:A64"/>
    <mergeCell ref="B28:B64"/>
    <mergeCell ref="A66:A79"/>
    <mergeCell ref="B66:B79"/>
    <mergeCell ref="C80:F80"/>
    <mergeCell ref="D73:D74"/>
    <mergeCell ref="C73:C74"/>
    <mergeCell ref="D75:D76"/>
    <mergeCell ref="C75:C76"/>
    <mergeCell ref="D77:D79"/>
    <mergeCell ref="C77:C79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R7" sqref="R7"/>
    </sheetView>
  </sheetViews>
  <sheetFormatPr defaultRowHeight="15" x14ac:dyDescent="0.25"/>
  <cols>
    <col min="1" max="1" width="14.42578125" customWidth="1"/>
    <col min="2" max="2" width="8.28515625" customWidth="1"/>
    <col min="3" max="3" width="8.140625" customWidth="1"/>
    <col min="4" max="4" width="7.85546875" customWidth="1"/>
    <col min="5" max="5" width="8.85546875" customWidth="1"/>
    <col min="6" max="6" width="8.5703125" customWidth="1"/>
    <col min="7" max="7" width="9" customWidth="1"/>
    <col min="8" max="8" width="10" customWidth="1"/>
    <col min="9" max="9" width="8" customWidth="1"/>
    <col min="10" max="10" width="8.85546875" customWidth="1"/>
    <col min="11" max="11" width="7.85546875" customWidth="1"/>
    <col min="12" max="12" width="9.28515625" customWidth="1"/>
    <col min="13" max="13" width="8.85546875" customWidth="1"/>
    <col min="14" max="14" width="10.5703125" customWidth="1"/>
    <col min="15" max="15" width="7.7109375" customWidth="1"/>
  </cols>
  <sheetData>
    <row r="1" spans="1:15" ht="55.5" customHeight="1" x14ac:dyDescent="0.25">
      <c r="A1" s="179" t="s">
        <v>183</v>
      </c>
      <c r="B1" s="179"/>
      <c r="C1" s="179"/>
      <c r="D1" s="179"/>
      <c r="E1" s="179"/>
    </row>
    <row r="2" spans="1:15" ht="15.75" customHeight="1" x14ac:dyDescent="0.25">
      <c r="A2" s="182" t="s">
        <v>184</v>
      </c>
      <c r="B2" s="183"/>
      <c r="C2" s="183"/>
      <c r="D2" s="183"/>
      <c r="E2" s="183"/>
    </row>
    <row r="3" spans="1:15" ht="15.75" x14ac:dyDescent="0.25">
      <c r="A3" s="180" t="s">
        <v>0</v>
      </c>
      <c r="B3" s="184" t="s">
        <v>182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5.75" x14ac:dyDescent="0.25">
      <c r="A4" s="181"/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7</v>
      </c>
      <c r="H4" s="74">
        <v>8</v>
      </c>
      <c r="I4" s="74">
        <v>9</v>
      </c>
      <c r="J4" s="74">
        <v>11</v>
      </c>
      <c r="K4" s="74">
        <v>12</v>
      </c>
      <c r="L4" s="74">
        <v>15</v>
      </c>
      <c r="M4" s="74">
        <v>16</v>
      </c>
      <c r="N4" s="74">
        <v>17</v>
      </c>
      <c r="O4" s="74" t="s">
        <v>185</v>
      </c>
    </row>
    <row r="5" spans="1:15" ht="15.75" x14ac:dyDescent="0.25">
      <c r="A5" s="35">
        <v>1</v>
      </c>
      <c r="B5" s="34">
        <v>0.57199999999999995</v>
      </c>
      <c r="C5" s="34">
        <v>0.14299999999999999</v>
      </c>
      <c r="D5" s="34">
        <v>0.14299999999999999</v>
      </c>
      <c r="E5" s="34">
        <v>0.28599999999999998</v>
      </c>
      <c r="F5" s="72">
        <v>0.28599999999999998</v>
      </c>
      <c r="G5" s="72">
        <v>0.71499999999999997</v>
      </c>
      <c r="H5" s="72">
        <v>0.71499999999999997</v>
      </c>
      <c r="I5" s="72">
        <v>0.28599999999999998</v>
      </c>
      <c r="J5" s="72">
        <v>0.57199999999999995</v>
      </c>
      <c r="K5" s="72">
        <v>0.42899999999999994</v>
      </c>
      <c r="L5" s="72">
        <v>0.71499999999999997</v>
      </c>
      <c r="M5" s="72">
        <v>0.28599999999999998</v>
      </c>
      <c r="N5" s="72">
        <v>0.14299999999999999</v>
      </c>
      <c r="O5" s="72">
        <v>0.14299999999999999</v>
      </c>
    </row>
    <row r="6" spans="1:15" ht="15.75" x14ac:dyDescent="0.25">
      <c r="A6" s="35">
        <v>2</v>
      </c>
      <c r="B6" s="34">
        <v>1.883</v>
      </c>
      <c r="C6" s="34">
        <v>1.3450000000000002</v>
      </c>
      <c r="D6" s="34">
        <v>1.3450000000000002</v>
      </c>
      <c r="E6" s="34">
        <v>1.3450000000000002</v>
      </c>
      <c r="F6" s="72">
        <v>2.4210000000000003</v>
      </c>
      <c r="G6" s="72">
        <v>1.883</v>
      </c>
      <c r="H6" s="72">
        <v>1.3450000000000002</v>
      </c>
      <c r="I6" s="72">
        <v>1.3450000000000002</v>
      </c>
      <c r="J6" s="72">
        <v>1.883</v>
      </c>
      <c r="K6" s="72">
        <v>1.883</v>
      </c>
      <c r="L6" s="72">
        <v>2.4210000000000003</v>
      </c>
      <c r="M6" s="72">
        <v>1.883</v>
      </c>
      <c r="N6" s="72">
        <v>1.3450000000000002</v>
      </c>
      <c r="O6" s="72">
        <v>1.3450000000000002</v>
      </c>
    </row>
    <row r="7" spans="1:15" ht="15.75" x14ac:dyDescent="0.25">
      <c r="A7" s="35">
        <v>3</v>
      </c>
      <c r="B7" s="34">
        <v>9.8669999999999991</v>
      </c>
      <c r="C7" s="34">
        <v>10.725</v>
      </c>
      <c r="D7" s="36">
        <v>9.4380000000000006</v>
      </c>
      <c r="E7" s="34">
        <v>9.0090000000000003</v>
      </c>
      <c r="F7" s="72">
        <v>9.8669999999999991</v>
      </c>
      <c r="G7" s="72">
        <v>11.583</v>
      </c>
      <c r="H7" s="72">
        <v>7.7219999999999995</v>
      </c>
      <c r="I7" s="72">
        <v>9.8669999999999991</v>
      </c>
      <c r="J7" s="72">
        <v>10.295999999999999</v>
      </c>
      <c r="K7" s="72">
        <v>9.8669999999999991</v>
      </c>
      <c r="L7" s="72">
        <v>9.8669999999999991</v>
      </c>
      <c r="M7" s="72">
        <v>9.0090000000000003</v>
      </c>
      <c r="N7" s="72">
        <v>9.0090000000000003</v>
      </c>
      <c r="O7" s="72">
        <v>9.8669999999999991</v>
      </c>
    </row>
    <row r="8" spans="1:15" ht="15.75" x14ac:dyDescent="0.25">
      <c r="A8" s="35">
        <v>4</v>
      </c>
      <c r="B8" s="34">
        <v>0.95399999999999996</v>
      </c>
      <c r="C8" s="34">
        <v>0.63600000000000001</v>
      </c>
      <c r="D8" s="34">
        <v>0.63600000000000001</v>
      </c>
      <c r="E8" s="34">
        <v>0.63600000000000001</v>
      </c>
      <c r="F8" s="72">
        <v>0.63600000000000001</v>
      </c>
      <c r="G8" s="72">
        <v>0.95399999999999996</v>
      </c>
      <c r="H8" s="72">
        <v>0.95399999999999996</v>
      </c>
      <c r="I8" s="72">
        <v>0.63600000000000001</v>
      </c>
      <c r="J8" s="72">
        <v>0.63600000000000001</v>
      </c>
      <c r="K8" s="72">
        <v>0.95399999999999996</v>
      </c>
      <c r="L8" s="72">
        <v>0.63600000000000001</v>
      </c>
      <c r="M8" s="72">
        <v>0.63600000000000001</v>
      </c>
      <c r="N8" s="72">
        <v>0.95399999999999996</v>
      </c>
      <c r="O8" s="72">
        <v>0.95399999999999996</v>
      </c>
    </row>
    <row r="9" spans="1:15" ht="15.75" x14ac:dyDescent="0.25">
      <c r="A9" s="35" t="s">
        <v>135</v>
      </c>
      <c r="B9" s="35">
        <v>13.276</v>
      </c>
      <c r="C9" s="35">
        <v>12.848999999999998</v>
      </c>
      <c r="D9" s="35">
        <v>11.561999999999999</v>
      </c>
      <c r="E9" s="35">
        <v>11.276</v>
      </c>
      <c r="F9" s="101">
        <v>13.209999999999999</v>
      </c>
      <c r="G9" s="101">
        <v>15.135000000000002</v>
      </c>
      <c r="H9" s="101">
        <v>10.736000000000001</v>
      </c>
      <c r="I9" s="101">
        <v>12.133999999999999</v>
      </c>
      <c r="J9" s="101">
        <v>13.386999999999999</v>
      </c>
      <c r="K9" s="101">
        <v>13.132999999999999</v>
      </c>
      <c r="L9" s="101">
        <v>13.638999999999999</v>
      </c>
      <c r="M9" s="101">
        <v>11.814</v>
      </c>
      <c r="N9" s="101">
        <v>11.451000000000001</v>
      </c>
      <c r="O9" s="101">
        <v>12.308999999999999</v>
      </c>
    </row>
  </sheetData>
  <mergeCells count="4">
    <mergeCell ref="A1:E1"/>
    <mergeCell ref="A3:A4"/>
    <mergeCell ref="A2:E2"/>
    <mergeCell ref="B3:O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3 </vt:lpstr>
      <vt:lpstr>прил 2 </vt:lpstr>
      <vt:lpstr>прил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2021-07-20T09:00:43Z</dcterms:modified>
</cp:coreProperties>
</file>