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0" yWindow="0" windowWidth="28800" windowHeight="12300" activeTab="9"/>
  </bookViews>
  <sheets>
    <sheet name="АУП" sheetId="1" r:id="rId1"/>
    <sheet name="Зам по УВР" sheetId="7" r:id="rId2"/>
    <sheet name="БД" sheetId="2" r:id="rId3"/>
    <sheet name="до 35 лет" sheetId="3" r:id="rId4"/>
    <sheet name="0 стаж" sheetId="4" r:id="rId5"/>
    <sheet name="колич свод" sheetId="6" r:id="rId6"/>
    <sheet name="свод по аттестации" sheetId="8" r:id="rId7"/>
    <sheet name="свод по стажу" sheetId="9" r:id="rId8"/>
    <sheet name="свод по образованию" sheetId="10" r:id="rId9"/>
    <sheet name="свод по возрасту" sheetId="11" r:id="rId10"/>
  </sheets>
  <externalReferences>
    <externalReference r:id="rId11"/>
  </externalReferences>
  <definedNames>
    <definedName name="_xlnm._FilterDatabase" localSheetId="0" hidden="1">АУП!$N$1:$N$36</definedName>
    <definedName name="_xlnm._FilterDatabase" localSheetId="2" hidden="1">БД!#REF!</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0" l="1"/>
  <c r="D41" i="11" l="1"/>
  <c r="F41" i="11"/>
  <c r="H41" i="11"/>
  <c r="J41" i="11"/>
  <c r="L41" i="11"/>
  <c r="N41" i="11"/>
  <c r="P41" i="11"/>
  <c r="R41" i="11"/>
  <c r="R16" i="11"/>
  <c r="R17" i="11"/>
  <c r="R18" i="11"/>
  <c r="R19" i="11"/>
  <c r="R20" i="11"/>
  <c r="R21" i="11"/>
  <c r="R22" i="11"/>
  <c r="R23" i="11"/>
  <c r="R24" i="11"/>
  <c r="R25" i="11"/>
  <c r="R26" i="11"/>
  <c r="R27" i="11"/>
  <c r="R28" i="11"/>
  <c r="R29" i="11"/>
  <c r="R30" i="11"/>
  <c r="R31" i="11"/>
  <c r="R32" i="11"/>
  <c r="R33" i="11"/>
  <c r="R34" i="11"/>
  <c r="R35" i="11"/>
  <c r="R36" i="11"/>
  <c r="R37" i="11"/>
  <c r="R38" i="11"/>
  <c r="R39" i="11"/>
  <c r="R40" i="11"/>
  <c r="R15" i="11"/>
  <c r="R14" i="11"/>
  <c r="R13" i="11"/>
  <c r="R12" i="11"/>
  <c r="R11" i="11"/>
  <c r="R10" i="11"/>
  <c r="R9" i="11"/>
  <c r="R8" i="11"/>
  <c r="R7" i="11"/>
  <c r="R6" i="11"/>
  <c r="C41" i="11"/>
  <c r="P41" i="10"/>
  <c r="F41" i="10"/>
  <c r="H41" i="10"/>
  <c r="J41" i="10"/>
  <c r="L41" i="10"/>
  <c r="N41" i="10"/>
  <c r="O41" i="10"/>
  <c r="D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10" i="10"/>
  <c r="P9" i="10"/>
  <c r="P8" i="10"/>
  <c r="P7" i="10"/>
  <c r="P6" i="10"/>
  <c r="C41" i="10"/>
  <c r="R41" i="9"/>
  <c r="R40" i="9"/>
  <c r="R39" i="9"/>
  <c r="R38" i="9"/>
  <c r="R37" i="9"/>
  <c r="R36" i="9"/>
  <c r="R35" i="9"/>
  <c r="R34" i="9"/>
  <c r="R33" i="9"/>
  <c r="R32" i="9"/>
  <c r="R31" i="9"/>
  <c r="R30" i="9"/>
  <c r="R29" i="9"/>
  <c r="R28" i="9"/>
  <c r="R27" i="9"/>
  <c r="R26" i="9"/>
  <c r="R25" i="9"/>
  <c r="R24" i="9"/>
  <c r="R23" i="9"/>
  <c r="R22" i="9"/>
  <c r="R21" i="9"/>
  <c r="R20" i="9"/>
  <c r="R19" i="9"/>
  <c r="R18" i="9"/>
  <c r="R17" i="9"/>
  <c r="R16" i="9"/>
  <c r="R15" i="9"/>
  <c r="R14" i="9"/>
  <c r="R13" i="9"/>
  <c r="R12" i="9"/>
  <c r="R11" i="9"/>
  <c r="R10" i="9"/>
  <c r="R9" i="9"/>
  <c r="R8" i="9"/>
  <c r="R7" i="9"/>
  <c r="R6" i="9"/>
  <c r="P41" i="9"/>
  <c r="N41" i="9"/>
  <c r="L41" i="9"/>
  <c r="J41" i="9"/>
  <c r="H41" i="9"/>
  <c r="F41" i="9"/>
  <c r="D41" i="9"/>
  <c r="C41" i="9"/>
  <c r="FZ17" i="8"/>
  <c r="FY17" i="8"/>
  <c r="FX17" i="8"/>
  <c r="FW17" i="8"/>
  <c r="FX15" i="8"/>
  <c r="FY15" i="8"/>
  <c r="FZ15" i="8"/>
  <c r="FX16" i="8"/>
  <c r="FY16" i="8"/>
  <c r="FZ16" i="8"/>
  <c r="FW16" i="8"/>
  <c r="FX14" i="8"/>
  <c r="FY14" i="8"/>
  <c r="FZ14" i="8"/>
  <c r="FW15" i="8"/>
  <c r="FX13" i="8"/>
  <c r="FY13" i="8"/>
  <c r="FZ13" i="8"/>
  <c r="FW14" i="8"/>
  <c r="FX12" i="8"/>
  <c r="FY12" i="8"/>
  <c r="FZ12" i="8"/>
  <c r="FW13" i="8"/>
  <c r="FX11" i="8"/>
  <c r="FY11" i="8"/>
  <c r="FZ11" i="8"/>
  <c r="FW12" i="8"/>
  <c r="FX10" i="8"/>
  <c r="FY10" i="8"/>
  <c r="FZ10" i="8"/>
  <c r="FW11" i="8"/>
  <c r="FX9" i="8"/>
  <c r="FY9" i="8"/>
  <c r="FZ9" i="8"/>
  <c r="FW10" i="8"/>
  <c r="FZ8" i="8"/>
  <c r="FY8" i="8"/>
  <c r="FX8" i="8"/>
  <c r="FW9" i="8"/>
  <c r="FW8" i="8"/>
  <c r="FV8" i="8"/>
  <c r="FV6" i="8"/>
  <c r="FV5" i="8"/>
  <c r="FV16" i="8"/>
  <c r="FV15" i="8"/>
  <c r="FV13" i="8"/>
  <c r="FV12" i="8"/>
  <c r="FV11" i="8"/>
  <c r="FV10" i="8"/>
  <c r="FV9" i="8"/>
  <c r="FV14" i="8"/>
  <c r="FY7" i="8"/>
  <c r="FX7" i="8"/>
  <c r="FW7" i="8"/>
  <c r="FW6" i="8"/>
  <c r="FY6" i="8"/>
  <c r="FX6" i="8"/>
  <c r="FU17" i="8"/>
  <c r="FS17" i="8"/>
  <c r="FR17" i="8"/>
  <c r="FQ17" i="8"/>
  <c r="M31" i="11"/>
  <c r="K31" i="11"/>
  <c r="I31" i="11"/>
  <c r="G31" i="11"/>
  <c r="E31" i="11"/>
  <c r="M31" i="10"/>
  <c r="K31" i="10"/>
  <c r="G31" i="10"/>
  <c r="Q31" i="9"/>
  <c r="O31" i="9"/>
  <c r="K31" i="9"/>
  <c r="I31" i="9"/>
  <c r="G31" i="9"/>
  <c r="E31" i="9"/>
  <c r="M163" i="3"/>
  <c r="D467" i="2"/>
  <c r="L465" i="2"/>
  <c r="D465" i="2"/>
  <c r="D464" i="2"/>
  <c r="K463" i="2"/>
  <c r="D463" i="2"/>
  <c r="CN17" i="8"/>
  <c r="CM17" i="8"/>
  <c r="CL17" i="8"/>
  <c r="CK17" i="8"/>
  <c r="H321" i="2"/>
  <c r="AB16" i="8"/>
  <c r="AB15" i="8"/>
</calcChain>
</file>

<file path=xl/comments1.xml><?xml version="1.0" encoding="utf-8"?>
<comments xmlns="http://schemas.openxmlformats.org/spreadsheetml/2006/main">
  <authors>
    <author>Автор</author>
  </authors>
  <commentList>
    <comment ref="D349" authorId="0">
      <text>
        <r>
          <rPr>
            <b/>
            <sz val="9"/>
            <rFont val="Times New Roman"/>
            <family val="1"/>
            <charset val="204"/>
          </rPr>
          <t>Автор:</t>
        </r>
        <r>
          <rPr>
            <sz val="9"/>
            <rFont val="Times New Roman"/>
            <family val="1"/>
            <charset val="204"/>
          </rPr>
          <t xml:space="preserve">
  </t>
        </r>
      </text>
    </comment>
  </commentList>
</comments>
</file>

<file path=xl/sharedStrings.xml><?xml version="1.0" encoding="utf-8"?>
<sst xmlns="http://schemas.openxmlformats.org/spreadsheetml/2006/main" count="10964" uniqueCount="3306">
  <si>
    <t>№</t>
  </si>
  <si>
    <t xml:space="preserve">  Кожуун/город</t>
  </si>
  <si>
    <t>Образовательная организация</t>
  </si>
  <si>
    <t>ФИО (полностью)</t>
  </si>
  <si>
    <t>Должность</t>
  </si>
  <si>
    <t>Год назначения на руководящую должность (директор, замдиректора)</t>
  </si>
  <si>
    <t>Дата, месяц, год рождения</t>
  </si>
  <si>
    <t>Возраст</t>
  </si>
  <si>
    <t>Уровень образования</t>
  </si>
  <si>
    <t>Наименование учебного заведения (где, когда получил образование)</t>
  </si>
  <si>
    <t>Специальность по диплому</t>
  </si>
  <si>
    <t>Пед.стаж</t>
  </si>
  <si>
    <t>Стаж работы в данной должности</t>
  </si>
  <si>
    <t>Категория (В., П., сзд., б.к.)</t>
  </si>
  <si>
    <t xml:space="preserve">Год прохождения аттестации </t>
  </si>
  <si>
    <t>С какого года состоит в резерве кадров (для кадрового резерва)</t>
  </si>
  <si>
    <t>1.</t>
  </si>
  <si>
    <t>Ф.И.О. педагога полностью</t>
  </si>
  <si>
    <t xml:space="preserve">Пол </t>
  </si>
  <si>
    <r>
      <t xml:space="preserve">Стаж </t>
    </r>
    <r>
      <rPr>
        <b/>
        <sz val="12"/>
        <color rgb="FFFF0000"/>
        <rFont val="Times New Roman"/>
        <family val="1"/>
      </rPr>
      <t>ОБЯЗАТЕЛЬНО ГОД,МЕСЯЦ УКАЗАТЬ</t>
    </r>
  </si>
  <si>
    <r>
      <t>Категория (</t>
    </r>
    <r>
      <rPr>
        <b/>
        <sz val="12"/>
        <color rgb="FFFF0000"/>
        <rFont val="Times New Roman"/>
        <family val="1"/>
      </rPr>
      <t>б/к, СЗД, П, В</t>
    </r>
    <r>
      <rPr>
        <b/>
        <sz val="12"/>
        <color theme="1"/>
        <rFont val="Times New Roman"/>
        <family val="1"/>
      </rPr>
      <t>)</t>
    </r>
  </si>
  <si>
    <t>Год последней аттестации</t>
  </si>
  <si>
    <t>Образование (среднее,-профессиональное, среднее педагогическое)</t>
  </si>
  <si>
    <t>Образование (высшее педагогическое)</t>
  </si>
  <si>
    <t>Наименование ВУЗа, СУЗа</t>
  </si>
  <si>
    <t>Образование (среднее,-профессиональное, среднее педагогическое, высшее,  по второму диплому</t>
  </si>
  <si>
    <t>Специальность по второму диплому</t>
  </si>
  <si>
    <t>Наименование СУЗа, ВУЗа</t>
  </si>
  <si>
    <t>Звания</t>
  </si>
  <si>
    <t>Награды</t>
  </si>
  <si>
    <t xml:space="preserve">Повышение квалификации
(год прох-ия за посл. 3 года, тема/год)
</t>
  </si>
  <si>
    <t>Кружки, секции</t>
  </si>
  <si>
    <t>Переподготовка</t>
  </si>
  <si>
    <t>Стажировка</t>
  </si>
  <si>
    <t>Курсы повышения  квалификации за пределами региона</t>
  </si>
  <si>
    <t>Общий</t>
  </si>
  <si>
    <t>Педагогический</t>
  </si>
  <si>
    <t>До 3 лет в данной ОУ</t>
  </si>
  <si>
    <t xml:space="preserve">Банк данных молодых педагогов до 35 лет ДОУ </t>
  </si>
  <si>
    <t>Ф.И.О. молодого специалиста</t>
  </si>
  <si>
    <t xml:space="preserve">должность </t>
  </si>
  <si>
    <t>стаж общий</t>
  </si>
  <si>
    <t>стаж педагогич</t>
  </si>
  <si>
    <t>стаж в данной ОО</t>
  </si>
  <si>
    <t>категория (б/к, СЗД, В, П)</t>
  </si>
  <si>
    <t>год последней аттестации</t>
  </si>
  <si>
    <t>образование (среднее, высшее)</t>
  </si>
  <si>
    <t>образование (педагог, не педагог.)</t>
  </si>
  <si>
    <t>Наименование ВУЗа по диплому</t>
  </si>
  <si>
    <t>Педагогический/ (мес,год)</t>
  </si>
  <si>
    <t>о количественном составе педагогических работников муниципальных общеобразовательных организаций г.Кызыла ( в разрезе ДОУ)</t>
  </si>
  <si>
    <t>Без совм и декр</t>
  </si>
  <si>
    <t>АУП</t>
  </si>
  <si>
    <t>до 35</t>
  </si>
  <si>
    <t>0 стаж</t>
  </si>
  <si>
    <t>№ п/п</t>
  </si>
  <si>
    <t>наименование МОО</t>
  </si>
  <si>
    <t>из них совм</t>
  </si>
  <si>
    <t>декртеники</t>
  </si>
  <si>
    <t>динамика</t>
  </si>
  <si>
    <t>доля ПМ (%)</t>
  </si>
  <si>
    <t>МАДОУ №1</t>
  </si>
  <si>
    <t>МБДОУ № 2</t>
  </si>
  <si>
    <t>МБДОУ № 3</t>
  </si>
  <si>
    <t>МБДОУ № 4</t>
  </si>
  <si>
    <t>МБДОУ № 5</t>
  </si>
  <si>
    <t>МАДОУ № 6</t>
  </si>
  <si>
    <t>МБДОУ№ 7</t>
  </si>
  <si>
    <t xml:space="preserve">МБДОУ  №8 </t>
  </si>
  <si>
    <t>МАДОУ № 9</t>
  </si>
  <si>
    <t>МБДОУ № 10</t>
  </si>
  <si>
    <t>МАДОУ  №12</t>
  </si>
  <si>
    <t>МАДОУ № 15</t>
  </si>
  <si>
    <t>МБДОУ № 17</t>
  </si>
  <si>
    <t>МБДОУ № 18</t>
  </si>
  <si>
    <t>МБДОУ № 19</t>
  </si>
  <si>
    <t>МБДОУ № 20</t>
  </si>
  <si>
    <t>МАДОУ № 22</t>
  </si>
  <si>
    <t>МБДОУ № 24</t>
  </si>
  <si>
    <t>МАДОУ  №25</t>
  </si>
  <si>
    <t>МАДОУ  № 27</t>
  </si>
  <si>
    <t>МБДОУ № 28</t>
  </si>
  <si>
    <t xml:space="preserve">МБДОУ №30 </t>
  </si>
  <si>
    <t>МАДОУ  № 31</t>
  </si>
  <si>
    <t>МБДОУ № 32</t>
  </si>
  <si>
    <t>МБДОУ № 33</t>
  </si>
  <si>
    <t>МАДОУ  № 34</t>
  </si>
  <si>
    <t>МАДОУ№35</t>
  </si>
  <si>
    <t>МБДОУ  №36</t>
  </si>
  <si>
    <t>МБДОУ №37</t>
  </si>
  <si>
    <t>МБДОУ № 38</t>
  </si>
  <si>
    <t>МБДОУ № 39</t>
  </si>
  <si>
    <t>МАДОУ  № 40</t>
  </si>
  <si>
    <t>г. Кызыл</t>
  </si>
  <si>
    <t>б/к</t>
  </si>
  <si>
    <t>среднее профессиональное</t>
  </si>
  <si>
    <t>среднее специальное</t>
  </si>
  <si>
    <t xml:space="preserve">2. </t>
  </si>
  <si>
    <t>Старший воспитатель</t>
  </si>
  <si>
    <t>Воспитатель</t>
  </si>
  <si>
    <t>высшее педагогическое</t>
  </si>
  <si>
    <t>Музыкальный руководитель</t>
  </si>
  <si>
    <t>Педагог-психолог</t>
  </si>
  <si>
    <t>12.</t>
  </si>
  <si>
    <t>13.</t>
  </si>
  <si>
    <t>14.</t>
  </si>
  <si>
    <t>С В Е Д Е Н И Я</t>
  </si>
  <si>
    <t>ДОУ  №1</t>
  </si>
  <si>
    <t>всего кадров</t>
  </si>
  <si>
    <t>в/к</t>
  </si>
  <si>
    <t>1 к.</t>
  </si>
  <si>
    <t>СЗД</t>
  </si>
  <si>
    <t>Заведующие ДОУ</t>
  </si>
  <si>
    <t>зам.директора по увр</t>
  </si>
  <si>
    <t>Инструктор ФИЗО</t>
  </si>
  <si>
    <t>Учитель-логопед</t>
  </si>
  <si>
    <t>Учитель-дефектолог(сурдопедагог)</t>
  </si>
  <si>
    <t>Педагог доп.образования</t>
  </si>
  <si>
    <t>Учит.русского языка</t>
  </si>
  <si>
    <t>Учителей тувинского языка</t>
  </si>
  <si>
    <t xml:space="preserve">всего по категориям </t>
  </si>
  <si>
    <t xml:space="preserve"> всего аттестовано</t>
  </si>
  <si>
    <t>МОУ</t>
  </si>
  <si>
    <t>всего педкадров:</t>
  </si>
  <si>
    <t>ДО 3 ЛЕТ</t>
  </si>
  <si>
    <t>3-5 ЛЕТ</t>
  </si>
  <si>
    <t>6-10 ЛЕТ</t>
  </si>
  <si>
    <t>11-15 ЛЕТ</t>
  </si>
  <si>
    <t>16-20 ЛЕТ</t>
  </si>
  <si>
    <t>21-25 ЛЕТ</t>
  </si>
  <si>
    <t>26 и более</t>
  </si>
  <si>
    <t xml:space="preserve">всего: </t>
  </si>
  <si>
    <t>%</t>
  </si>
  <si>
    <t>МБДОУ №2</t>
  </si>
  <si>
    <t>3.</t>
  </si>
  <si>
    <t>2.</t>
  </si>
  <si>
    <t>4.</t>
  </si>
  <si>
    <t>5.</t>
  </si>
  <si>
    <t>6.</t>
  </si>
  <si>
    <t>7.</t>
  </si>
  <si>
    <t>8.</t>
  </si>
  <si>
    <t>9.</t>
  </si>
  <si>
    <t>Кызыл</t>
  </si>
  <si>
    <t xml:space="preserve">5. </t>
  </si>
  <si>
    <t>МБДОУ №4</t>
  </si>
  <si>
    <t>МБДОУ №5</t>
  </si>
  <si>
    <t>11.</t>
  </si>
  <si>
    <t xml:space="preserve">8. </t>
  </si>
  <si>
    <t xml:space="preserve">9. </t>
  </si>
  <si>
    <t>10.</t>
  </si>
  <si>
    <t>15.</t>
  </si>
  <si>
    <t>16.</t>
  </si>
  <si>
    <t>17.</t>
  </si>
  <si>
    <t>18.</t>
  </si>
  <si>
    <t>19.</t>
  </si>
  <si>
    <t>20.</t>
  </si>
  <si>
    <t>21.</t>
  </si>
  <si>
    <t>22.</t>
  </si>
  <si>
    <t>23.</t>
  </si>
  <si>
    <t>24.</t>
  </si>
  <si>
    <t>25.</t>
  </si>
  <si>
    <t>26.</t>
  </si>
  <si>
    <t>27.</t>
  </si>
  <si>
    <t>28.</t>
  </si>
  <si>
    <t>29.</t>
  </si>
  <si>
    <t>30.</t>
  </si>
  <si>
    <t>31.</t>
  </si>
  <si>
    <t>32.</t>
  </si>
  <si>
    <t>33.</t>
  </si>
  <si>
    <t>г.Кызыл</t>
  </si>
  <si>
    <t>МАДОУ № 11</t>
  </si>
  <si>
    <t xml:space="preserve">МАДОУ ЦРР № 29 </t>
  </si>
  <si>
    <t>Итого 35</t>
  </si>
  <si>
    <t>МАДОУ №12</t>
  </si>
  <si>
    <t xml:space="preserve">г. Кызыл </t>
  </si>
  <si>
    <t xml:space="preserve">МБДОУ №19 </t>
  </si>
  <si>
    <t>34.</t>
  </si>
  <si>
    <t>35.</t>
  </si>
  <si>
    <t>МБДОУ №24</t>
  </si>
  <si>
    <t>МАДОУ №22</t>
  </si>
  <si>
    <t>МБДОУ №28</t>
  </si>
  <si>
    <t>МАДОУ 29</t>
  </si>
  <si>
    <t xml:space="preserve"> г.Кызыл</t>
  </si>
  <si>
    <t>МБДОУ №30</t>
  </si>
  <si>
    <t>МАДОУ №31</t>
  </si>
  <si>
    <t>МБДОУ 32</t>
  </si>
  <si>
    <t>МАДОУ 34</t>
  </si>
  <si>
    <t>ДОУ №35</t>
  </si>
  <si>
    <t>МБДОУ №36</t>
  </si>
  <si>
    <t>МАДОУ 40</t>
  </si>
  <si>
    <t xml:space="preserve">МАДОУ № 27 </t>
  </si>
  <si>
    <t>МАДОУ ЦРР №21</t>
  </si>
  <si>
    <t>ДОУ №2</t>
  </si>
  <si>
    <t>ДОУ №3</t>
  </si>
  <si>
    <t>ДОУ №4</t>
  </si>
  <si>
    <t>ДОУ №5</t>
  </si>
  <si>
    <t>ДОУ №6</t>
  </si>
  <si>
    <t>ДОУ №7</t>
  </si>
  <si>
    <t>ДОУ №8</t>
  </si>
  <si>
    <t>ДОУ №9</t>
  </si>
  <si>
    <t>ДОУ №10</t>
  </si>
  <si>
    <t>ДОУ №11</t>
  </si>
  <si>
    <t>ДОУ №12</t>
  </si>
  <si>
    <t>ДОУ №15</t>
  </si>
  <si>
    <t>ДОУ №17</t>
  </si>
  <si>
    <t>ДОУ №18</t>
  </si>
  <si>
    <t>ДОУ №19</t>
  </si>
  <si>
    <t>ДОУ №20</t>
  </si>
  <si>
    <t>ДОУ №21</t>
  </si>
  <si>
    <t>ДОУ №22</t>
  </si>
  <si>
    <t>ДОУ №24</t>
  </si>
  <si>
    <t>ДОУ №25</t>
  </si>
  <si>
    <t>ДОУ №27</t>
  </si>
  <si>
    <t>ДОУ №28</t>
  </si>
  <si>
    <t>ДОУ №29</t>
  </si>
  <si>
    <t>ДОУ №30</t>
  </si>
  <si>
    <t>ДОУ №31</t>
  </si>
  <si>
    <t>ДОУ №32</t>
  </si>
  <si>
    <t>ДОУ №33</t>
  </si>
  <si>
    <t>ДОУ №34</t>
  </si>
  <si>
    <t>ДОУ №36</t>
  </si>
  <si>
    <t>ДОУ №37</t>
  </si>
  <si>
    <t>ДОУ №38</t>
  </si>
  <si>
    <t>ДОУ №39</t>
  </si>
  <si>
    <t>ДОУ №40</t>
  </si>
  <si>
    <t>Итого по городу</t>
  </si>
  <si>
    <t xml:space="preserve">ин них имеют образование </t>
  </si>
  <si>
    <t>высшее непедагогическое</t>
  </si>
  <si>
    <t>незаконченное высшее</t>
  </si>
  <si>
    <t>всего:</t>
  </si>
  <si>
    <t xml:space="preserve">МАДОУ ЦРР-Д/с № 29 </t>
  </si>
  <si>
    <t>ИТОГО</t>
  </si>
  <si>
    <t>учёная степень</t>
  </si>
  <si>
    <t>МАДОУ  № 11</t>
  </si>
  <si>
    <t>МАДОУ №21"</t>
  </si>
  <si>
    <t>из них имеют возраст:</t>
  </si>
  <si>
    <t>до 25 лет</t>
  </si>
  <si>
    <t>26-30лет</t>
  </si>
  <si>
    <t>31-40</t>
  </si>
  <si>
    <t>41-50 лет</t>
  </si>
  <si>
    <t>51-65</t>
  </si>
  <si>
    <t>66-70</t>
  </si>
  <si>
    <t>свыше 70</t>
  </si>
  <si>
    <t>МАДОУ №35</t>
  </si>
  <si>
    <t>2025-2026 всего</t>
  </si>
  <si>
    <t>из них педагоги мужчины в 2024-2025гг</t>
  </si>
  <si>
    <t>из них педагоги мужчины в 2025-2026гг</t>
  </si>
  <si>
    <t>о возрастном составе педработников ДОУ г. Кызыла по состоянию на 01.09.2025 г.</t>
  </si>
  <si>
    <t>об образовательном уровне педагогических работников ДОУ г. Кызыла по состоянию на 01.09.2025 г.</t>
  </si>
  <si>
    <t>по стажу педагогических работников ДОУ г. Кызыла по состоянию на 01.09.2025 г.</t>
  </si>
  <si>
    <t xml:space="preserve"> по аттестации педагогических кадров ДОУ_____________ №_____________________               г. Кызыла по состоянию на 01.09.2025 г.</t>
  </si>
  <si>
    <t>Бажина Алесия Александровна</t>
  </si>
  <si>
    <t>Директор</t>
  </si>
  <si>
    <t>Высшее педагогическое</t>
  </si>
  <si>
    <t xml:space="preserve">Хакасский государственный университет им. Н. Ф. Катанова г. Абакан   </t>
  </si>
  <si>
    <t>Преподватель дошкольной педагаогики</t>
  </si>
  <si>
    <t>сзд</t>
  </si>
  <si>
    <t>Курочкина Алевтина Сергеевна</t>
  </si>
  <si>
    <t>Заместитель дирктора по УВР</t>
  </si>
  <si>
    <t>РАНХиГС г. Новосибирск, ИПИПК г. Омск</t>
  </si>
  <si>
    <t>организатор методист дошкольного образования</t>
  </si>
  <si>
    <t>высшая</t>
  </si>
  <si>
    <t>Сайын-оол Лилиана Васильевна</t>
  </si>
  <si>
    <t>жен</t>
  </si>
  <si>
    <t>Среднее профессиональное</t>
  </si>
  <si>
    <t>Преподователь</t>
  </si>
  <si>
    <t xml:space="preserve">ФГБОУ ВО Кызылский Педагогический Колледж  г. Кызыл </t>
  </si>
  <si>
    <t>ГАОУ ДПО ТИРО и ПК им. Р.Р.Бегзи г. Кызыл , педагог дошкольного образования</t>
  </si>
  <si>
    <t>Адыгбай Сырга Мерген-ооловна</t>
  </si>
  <si>
    <t xml:space="preserve">Высшее педагогическое </t>
  </si>
  <si>
    <t>Учитель химии и безопасности жизни</t>
  </si>
  <si>
    <t>ФГБОУ ВО "Тывинский государственный университет"  г.Кызыл</t>
  </si>
  <si>
    <t>Аракчаа Александра Валериевна</t>
  </si>
  <si>
    <t>Дошкольное образование</t>
  </si>
  <si>
    <t>ГАОУ ДПО "Тувинский институт развития образования и повышения квалификации имени Народного учителя Республики Тыва Р.Р. Бегзи</t>
  </si>
  <si>
    <t>Баазан Мира Борисовна</t>
  </si>
  <si>
    <t>первая</t>
  </si>
  <si>
    <t>Преподавание в начальных классах.  Преподаватель дошкольной педагогики и психологии</t>
  </si>
  <si>
    <t>Кызылское педагогическое училище; ФГБОУ ВО "ХГУ им. Н.Ф Катанова".</t>
  </si>
  <si>
    <t>Базыр-оол Шончалай Начын-ооловна</t>
  </si>
  <si>
    <t>Культура письменной речи и правила офомления служебных документов, 2015 Организация делопроизводства в муниципальных органах власти, 2014</t>
  </si>
  <si>
    <t>Балчый Анай-Хаак Алексеевна</t>
  </si>
  <si>
    <t>ГОУ СПО Кызылский педагогический колледж Тувинского государственного университета</t>
  </si>
  <si>
    <t>Баян Шенне Николаевна</t>
  </si>
  <si>
    <t xml:space="preserve">Преподавание в начальных классах.  </t>
  </si>
  <si>
    <t>ТРООО "Педагогическое сообщество России", "Разывитие профессиональных компетенций и мастерства воспитателя в условиях реализации ФГОС ДО" 2017г.</t>
  </si>
  <si>
    <t>Гриневич Нина Яковлевна</t>
  </si>
  <si>
    <t>Высшая</t>
  </si>
  <si>
    <t>Кызылское педагогическое училище</t>
  </si>
  <si>
    <t>ГАУ ДПО ИРО "Использование русского языка как государственного языка Российской Федерации: вопросы обучения дошкольников русскому языку" 2018   МАНО г. Омск "Организация и содержание работы с детьми с ОВЗ в условиях реализации ФГОС ДО" 2019г.  ГАУ ДПО ИРО "Вопросы совершенствования норм и условий полноценного функционирования и развития русского языка как государственного языка Российской Федерации в образовательной организации" 2020  Навыки будущего у дошкольников: компетенции 4к, функциональная грамотность, 2021</t>
  </si>
  <si>
    <t>Дирчинчап Чимис Олеговна</t>
  </si>
  <si>
    <t>Психолого-педагогическое образование</t>
  </si>
  <si>
    <t>ФГБОУ ВО "Тувинский государственный университет"</t>
  </si>
  <si>
    <t>Яковлева Марина Баланчаевна</t>
  </si>
  <si>
    <t xml:space="preserve">Высшая </t>
  </si>
  <si>
    <t xml:space="preserve">"Кызылское педагогическое училище" </t>
  </si>
  <si>
    <t xml:space="preserve">КГПОУ "Красноярский базовый медицинский колледж им. В.М. Крутовского", лечебная физкультура, 2015г. </t>
  </si>
  <si>
    <t>Куулар Анай-Хаак Алексеевна</t>
  </si>
  <si>
    <t>Кызылский педагогический колледж</t>
  </si>
  <si>
    <t>Куулар Кара Эрес-ооловна</t>
  </si>
  <si>
    <t>Высшее</t>
  </si>
  <si>
    <t>Психология</t>
  </si>
  <si>
    <t>ФГБОУ ВПО "Кемеровский государственный университет"</t>
  </si>
  <si>
    <t>Куулар Снежана Майдыр-ооловна</t>
  </si>
  <si>
    <t>Преподаватель дошкольной педагогики и психологии</t>
  </si>
  <si>
    <t>Мокур-оол Алиса Романовна</t>
  </si>
  <si>
    <t>Автономная некоммерческая профессиональная образовательная организация "Многопрофильная академия непрерывного образования" г. Омск</t>
  </si>
  <si>
    <t xml:space="preserve">Новосибирский институт дополнительного образования (филиал) федерального государственного бюджетного образовательноо учреждения высшего образования "Сибирский государственный университет науки и технологий имени академика М.Ф. Решетнева" Методическое обеспечение образовательной деятельности дошкольной образовательной организации (в соответствии с требованиями ФГОС) 2019г. </t>
  </si>
  <si>
    <t>Монгуш Азиана Романовна</t>
  </si>
  <si>
    <t>ФГБОУ ВО "Тувинский государственный университет" Кызылский педагогический колледж</t>
  </si>
  <si>
    <t>Монгуш Айрана Адыгжыевна</t>
  </si>
  <si>
    <t xml:space="preserve">Высшее </t>
  </si>
  <si>
    <t>юрист</t>
  </si>
  <si>
    <t xml:space="preserve">ФГБОУ ВО "Тувинский государственный университет" </t>
  </si>
  <si>
    <t>Институт профессиональной переподготовки и повышения увалификации кадров, "Педагогика и методика дошкольного образования", 2022</t>
  </si>
  <si>
    <t>Монгуш Сайзана Чаш-ооловна</t>
  </si>
  <si>
    <t>Документационное обеспечение управлении архивоведение</t>
  </si>
  <si>
    <t>ФГБОУ ВО "Тувинский государственный университет", Педагогика и методики начального образования".2022г.</t>
  </si>
  <si>
    <t>Монгуш Юлия Мергеновна</t>
  </si>
  <si>
    <t>Ондар Оюма Михайловна</t>
  </si>
  <si>
    <t>Высшее педагогический</t>
  </si>
  <si>
    <t>География и история</t>
  </si>
  <si>
    <t>Тувинский государственный университет" Кызылский педагогический институт</t>
  </si>
  <si>
    <t>Ооржак Седимаа Дугаровна</t>
  </si>
  <si>
    <t>учитель русского языка и литературы</t>
  </si>
  <si>
    <t>Кызылский государственный педагогический институт</t>
  </si>
  <si>
    <t>Оюн Айджана Андреевна</t>
  </si>
  <si>
    <t xml:space="preserve">Агрономия </t>
  </si>
  <si>
    <t>ФГБОУ ВО "Тувинский государственный университет" г.Кызыл</t>
  </si>
  <si>
    <t>Автономная некоммерческая оргвнизация дополнительного профессионального образования "Гуманитарно-технический университет" Дошкольное образование и педагогика 2023г.</t>
  </si>
  <si>
    <t>Оюн Чаяна Буяновна</t>
  </si>
  <si>
    <t>9м</t>
  </si>
  <si>
    <t xml:space="preserve">Специальное дошкольное образование </t>
  </si>
  <si>
    <t>Петросян Каринэ Николаевна</t>
  </si>
  <si>
    <t>История</t>
  </si>
  <si>
    <t>Тувинский государственный университет, 2013</t>
  </si>
  <si>
    <t>Саая Айдысмаа Петровна</t>
  </si>
  <si>
    <t>Филология</t>
  </si>
  <si>
    <t xml:space="preserve">ГАОУ ДПО " Тув инситут развитя образования" ПК </t>
  </si>
  <si>
    <t>1,5г</t>
  </si>
  <si>
    <t>5м</t>
  </si>
  <si>
    <t>Преподаватель</t>
  </si>
  <si>
    <t>Салчак Белекмаа Михайловна</t>
  </si>
  <si>
    <t>Техник</t>
  </si>
  <si>
    <t>Кызылский транспортный техникум</t>
  </si>
  <si>
    <t>Салчак Чодураа Геннадьевна</t>
  </si>
  <si>
    <t>Предшкольное образование</t>
  </si>
  <si>
    <t xml:space="preserve">Высш ТГУ г. Кызыл.  проф переподготовка ТГУ 2014г. </t>
  </si>
  <si>
    <t>Сарыглар Аржаана Альбертовна</t>
  </si>
  <si>
    <t>1,2г</t>
  </si>
  <si>
    <t>Право и организация соц обеспечения</t>
  </si>
  <si>
    <t>ГБОУ"Чел юрид тех"</t>
  </si>
  <si>
    <t>Сарыглар Гульмира Ивановна</t>
  </si>
  <si>
    <t>Психолог</t>
  </si>
  <si>
    <t>ФГБОУ ВО "Тувинский государственный университет" Кызылский педагогический институт</t>
  </si>
  <si>
    <t xml:space="preserve"> ГАУ ДПО Тувинский государтвенный институт переподготовки и повышения квалификации кадров. Специальность "Воспитательно-образовательные технологии дошкольного образования" 2015г. АНО Центр межрегиональных проектов "Технологии тренерской работы в молодежной среде" г. Москва 2018г. ГОУ ДПУ ТИРО ИПК "Сохранение и укрепление психологического здоровья педагогов через профилактику эмоционального выгорания" 2018г. ГБУ РЦП МС Сайзырал "Комплексная помощь детям с РАС" 2018г. Московский Гештальт институт "Гештальт терапия, I ступень" 2018г. ТРО ОО "Педагогическое общество России" Повышение квалификации педагога ДОУ Посредством внедрения в педагогический процесс иновационных технологий. 2018г. </t>
  </si>
  <si>
    <t>Седен Ольга Олеговна</t>
  </si>
  <si>
    <t>Экономика, бухгалтерский учет</t>
  </si>
  <si>
    <t>Кызылский техникум экономики и права</t>
  </si>
  <si>
    <t>Сундуй-оол Алена Анатолиевна</t>
  </si>
  <si>
    <t>Тюлюш Елена Шактар-ооловна</t>
  </si>
  <si>
    <t>Юриспруденция</t>
  </si>
  <si>
    <t>АНПОО Многопрофильная Академия непрерывного образования    Восточно-Сибирский институт экономики и права г. Иркутск</t>
  </si>
  <si>
    <t>Ховалыг Анюта Николаевна</t>
  </si>
  <si>
    <t>госдарственнное и муниципальное управление</t>
  </si>
  <si>
    <t>Восточно-Сибирский государственный университет технологий и управления г. Улан-Удэ, 2016</t>
  </si>
  <si>
    <t>Хомутова Юлия Юрьевна</t>
  </si>
  <si>
    <t>Первая</t>
  </si>
  <si>
    <t>Бакалавр</t>
  </si>
  <si>
    <t>Хомушку Кира Адар-ооловна</t>
  </si>
  <si>
    <t xml:space="preserve">Закройщик </t>
  </si>
  <si>
    <t>Государственное бюджетное профессиональное образовательное учреждение Республики Тыва "Тувинский политехнической техникум"</t>
  </si>
  <si>
    <t>Хомушку Шончалай Шолбановна</t>
  </si>
  <si>
    <t>1,9г</t>
  </si>
  <si>
    <t>Педагогическое образование</t>
  </si>
  <si>
    <t>ФГБОУ ВО "Тувинский государственный университет"Кызылский педагогический институт</t>
  </si>
  <si>
    <t>Чагыр-оол Чечек Бады-Хулуковна</t>
  </si>
  <si>
    <t>2,6г</t>
  </si>
  <si>
    <t>Учитель начальный классов</t>
  </si>
  <si>
    <t>Чамбал-оол Анюта Ендан-Самбуевна</t>
  </si>
  <si>
    <t>Чамыян Саида Кошкендеевна</t>
  </si>
  <si>
    <t xml:space="preserve">высшая </t>
  </si>
  <si>
    <t>Федеральное государственное бюджетное образовательное учреждение высшего профессионального образования "Тывинский государственный университет" "Кызылский педагогический колледж" г.Кызыл</t>
  </si>
  <si>
    <t>Шожал Жанна Викторовна</t>
  </si>
  <si>
    <t xml:space="preserve"> Кызылский педагогический колледж Тувинского государственного университета</t>
  </si>
  <si>
    <t>Шожап Чодураа Анатольевна</t>
  </si>
  <si>
    <t>Биология</t>
  </si>
  <si>
    <t xml:space="preserve">ФГБОУ ВПО " Тувин гос университет" </t>
  </si>
  <si>
    <t>Шожулчаа Салбаккай Баларяановна</t>
  </si>
  <si>
    <t>Учитель русского языка и литературы</t>
  </si>
  <si>
    <t>Тывинский государственный университет г. Кызыл</t>
  </si>
  <si>
    <t>Эренчин Чойгана Мировна</t>
  </si>
  <si>
    <t>Бажина Ксения Евгеньевна</t>
  </si>
  <si>
    <t>Сервис на транспорте</t>
  </si>
  <si>
    <t>Кызылский транспортный техникмум</t>
  </si>
  <si>
    <t>Шириме Аида Кинааевна</t>
  </si>
  <si>
    <t>Педагог дополнительного образования</t>
  </si>
  <si>
    <t>Тывинский Государственный университет, Государственное образовательное учереждение среднего профессионального образования "Кызылское училище искусств" г. Кызыл</t>
  </si>
  <si>
    <t xml:space="preserve"> ГАУ ДПО ИРО "Использование русского языка как государственного языка Российской Федерации: вопросы обучения дошкольников русскому языку" 2018 ГБУ ДПО Воронежской области "ИРО" "Со временные подходы к активизации речевой деятельности детей дошкольного возраста" 2019 г.    ГАУ ДПО ИРО "Вопросы совершенствования норм и условий полноценного функционирования и развития русского языка как государственного языка Российской Федерации в образовательной организации" 2020   Методическое обеспечение образовательной деятельности дошкольной образовательной организации город Новосибирск, 2020
</t>
  </si>
  <si>
    <t>Даваа Алимаа Архиповна</t>
  </si>
  <si>
    <t>певрая</t>
  </si>
  <si>
    <t xml:space="preserve">организатор культ проф раб и самод творчества аккордионист- аккомпаниатор </t>
  </si>
  <si>
    <t xml:space="preserve">средне-спец Кызылское Училище Искусств  г. Кызыл 1996г. </t>
  </si>
  <si>
    <t>Литвиненко Анастасия Ивановна</t>
  </si>
  <si>
    <t>Федеральное государственное бюджетное образовательное учреждение высшего профессионального образования "Омский государственный педагогический университет" г.Омск</t>
  </si>
  <si>
    <t>Мелентьева Елена Николаевна</t>
  </si>
  <si>
    <t xml:space="preserve">первая </t>
  </si>
  <si>
    <t>Ондар Уран Идей-ооловна</t>
  </si>
  <si>
    <t>преподователь-концертмейстер</t>
  </si>
  <si>
    <t xml:space="preserve">Средне-спец Кызылской Училище Искусств  г. Кызыла </t>
  </si>
  <si>
    <t>Очур-оол Айгуля Хензиг-ооловна</t>
  </si>
  <si>
    <t>Учитель-логопед ДОУ</t>
  </si>
  <si>
    <t>Психология в образовании и социальной сфере</t>
  </si>
  <si>
    <t>ФГБОУ ВО "Мордовский государственный педагогический университет им. М.Е. Евсевьева г. Саранск</t>
  </si>
  <si>
    <t>Пескова Вера Георгиевна</t>
  </si>
  <si>
    <t>1,6м</t>
  </si>
  <si>
    <t>Учитель биологии</t>
  </si>
  <si>
    <t>КГПИ</t>
  </si>
  <si>
    <t>Середкина Анастасия Сергеевна</t>
  </si>
  <si>
    <t>руководитель хора и творческого коллектива, учитель музыки</t>
  </si>
  <si>
    <t>Государственное образовательное учереждение среднего профессионального образования "Кызылское училище искусств" г. Кызыл</t>
  </si>
  <si>
    <t>Хертек Булакмаа Сергеевна</t>
  </si>
  <si>
    <t>Инструктор физо</t>
  </si>
  <si>
    <t>организатор-методист дошкольного образования</t>
  </si>
  <si>
    <t>ГАУ ДПО ИРО "Вопросы совершенствования норм и условий полноценного функционирования и развития русского языка как государственного языка Российской Федерации в образовательной организации" 2020 Навыки будущего у дошкольников: компетенции 4к, функциональная грамотность, 2021</t>
  </si>
  <si>
    <t>Хертек Чимис Сергеевна</t>
  </si>
  <si>
    <t>Автономная некоммерческая организация высшего профессионального образования Академический Международный Институт г. Москва</t>
  </si>
  <si>
    <t>Частное образовательное учреждение дополнительного профессионального образования "Южный институт кадрового обеспечения" Музыкальный руководитель в ДОО</t>
  </si>
  <si>
    <t>34г</t>
  </si>
  <si>
    <t>Педагог</t>
  </si>
  <si>
    <t>1г9м</t>
  </si>
  <si>
    <t>Не педагог</t>
  </si>
  <si>
    <t>2м</t>
  </si>
  <si>
    <t>АНО ДПО "Гуманитарно-технический университет"</t>
  </si>
  <si>
    <t>Дошкольное образованиеи педагогика</t>
  </si>
  <si>
    <t>Специальное дошкольное образование</t>
  </si>
  <si>
    <t xml:space="preserve">ГБПОУ  РТ "Тувинский политехнический техникум" </t>
  </si>
  <si>
    <t>2г6м</t>
  </si>
  <si>
    <t>ФГБОУ ВО "Тывинский государственный университет"  г.Кызыл, Кызылский педагогический колледж</t>
  </si>
  <si>
    <t>Учитель начальных классов</t>
  </si>
  <si>
    <t>ГАПОУ РТ "Кызылский траноспортный ткехникум"</t>
  </si>
  <si>
    <t>1м</t>
  </si>
  <si>
    <t>Психология в образовании о социальной сфере</t>
  </si>
  <si>
    <t>4г11м</t>
  </si>
  <si>
    <t>Картанкова Анастасия Леонидовна</t>
  </si>
  <si>
    <t>33г</t>
  </si>
  <si>
    <t>ГБУ ДПО Воронежской области "ИРО" "Современные подходы к активизации речевой деятельности детей дошкольного возраста" 2019 г.   Навыки будущего у дошкольников: компетенции 4к, функциональная грамотность, 2021</t>
  </si>
  <si>
    <t>Саражакова Азияна Ондаровна</t>
  </si>
  <si>
    <t>Заведующая</t>
  </si>
  <si>
    <t>1.08.2020</t>
  </si>
  <si>
    <t>15.10.1980</t>
  </si>
  <si>
    <t xml:space="preserve">  ТГУ 2017г</t>
  </si>
  <si>
    <t>педагог психолог</t>
  </si>
  <si>
    <t>П</t>
  </si>
  <si>
    <t>Постникова Анна Степановна</t>
  </si>
  <si>
    <t>старший воспитатель</t>
  </si>
  <si>
    <t>В</t>
  </si>
  <si>
    <t>Педагог дошкольного образования</t>
  </si>
  <si>
    <t>ТГУ г.Кызыл 2004г</t>
  </si>
  <si>
    <t>2023; 2024; 2025</t>
  </si>
  <si>
    <t>Монгуш Зоя Кулаевна</t>
  </si>
  <si>
    <t>ПИ г.Кызыла 1984 г.</t>
  </si>
  <si>
    <t>Оюн Мая Викторовна</t>
  </si>
  <si>
    <t>ТГУ 2009</t>
  </si>
  <si>
    <t>2024; 2025</t>
  </si>
  <si>
    <t>Митряшева Марина Леонидовна</t>
  </si>
  <si>
    <t>Педагог организатор дошкольного образования</t>
  </si>
  <si>
    <t>ТГУ 2004г.</t>
  </si>
  <si>
    <t xml:space="preserve">Тыдай Алена Чечен-ооловна </t>
  </si>
  <si>
    <t>Педагогика и психология</t>
  </si>
  <si>
    <t>ИППК и ПК 2017г. Педагогика и психология.</t>
  </si>
  <si>
    <t>Хурен-оол Сайсуу Эдуардовна</t>
  </si>
  <si>
    <t>Педагогика и методика дошкольного образования</t>
  </si>
  <si>
    <t>ИППиПКкФГБОУ ВО ТГУ 2018</t>
  </si>
  <si>
    <t>2023; 2024;2225</t>
  </si>
  <si>
    <t>Тюлюш Азиймаа Алдын-ооловна</t>
  </si>
  <si>
    <t>Тыв ГУ 2018 г</t>
  </si>
  <si>
    <t>Ховалыг Диана Александровна</t>
  </si>
  <si>
    <t>Средне проф</t>
  </si>
  <si>
    <t>КПК 2022г. Переквалификация 2023 ТИРО</t>
  </si>
  <si>
    <t xml:space="preserve">  Мызыдоп Шончалай Камаевна</t>
  </si>
  <si>
    <t>Организация и методикеа дошкольного образования</t>
  </si>
  <si>
    <t>ТГУ 2012г.</t>
  </si>
  <si>
    <t>Кара-Сал Саяна Михайловна</t>
  </si>
  <si>
    <t>Социальный педагог</t>
  </si>
  <si>
    <t>ТГУ 2005</t>
  </si>
  <si>
    <t>Араптан Айрана Александровна</t>
  </si>
  <si>
    <t>9.1</t>
  </si>
  <si>
    <t>ТГУ 2019</t>
  </si>
  <si>
    <t xml:space="preserve">  Донгак Алиса Владимировна</t>
  </si>
  <si>
    <t>1 нед</t>
  </si>
  <si>
    <t>Пожарная безопасность</t>
  </si>
  <si>
    <t>Кемеровский Государственный Университет 2022г</t>
  </si>
  <si>
    <t>Доктугу Онзагай Алдын-ооловна</t>
  </si>
  <si>
    <t>8 мес</t>
  </si>
  <si>
    <t xml:space="preserve">Высшее неоконченое </t>
  </si>
  <si>
    <t>ТГУ Студентка</t>
  </si>
  <si>
    <t>Бичии-Уруг Мая Шидаровна</t>
  </si>
  <si>
    <t xml:space="preserve">       </t>
  </si>
  <si>
    <t>Педагог психолог</t>
  </si>
  <si>
    <t>ТГУ 1994; КГПУ 2004г.</t>
  </si>
  <si>
    <t>Педагогическое</t>
  </si>
  <si>
    <t>нет</t>
  </si>
  <si>
    <t>Донгак Сайлык Ак-ооловна</t>
  </si>
  <si>
    <t>ТГУ 2014 г.</t>
  </si>
  <si>
    <t>Высшее неоконченое</t>
  </si>
  <si>
    <t xml:space="preserve">НГАУ 2020. </t>
  </si>
  <si>
    <t>Студентка. 2-курс. Переквалификация педагог дошкольного образования</t>
  </si>
  <si>
    <t>Донгак Алиса Владимировна</t>
  </si>
  <si>
    <t>1 мес</t>
  </si>
  <si>
    <t>Специалитет</t>
  </si>
  <si>
    <t>КГУ 2022г.</t>
  </si>
  <si>
    <t>воспитатель</t>
  </si>
  <si>
    <t>пожарная безопасность</t>
  </si>
  <si>
    <t>Кемеровский Гос Универ.</t>
  </si>
  <si>
    <t>Соболева Надежда Николаевна</t>
  </si>
  <si>
    <t>заведующая</t>
  </si>
  <si>
    <t>высшее</t>
  </si>
  <si>
    <t>КГПИ, 1989</t>
  </si>
  <si>
    <t>педагогика и методика нач.обр</t>
  </si>
  <si>
    <t>в</t>
  </si>
  <si>
    <t>МБДОУ ЦРР д/с№3</t>
  </si>
  <si>
    <t>Изместьева Ольга Валерьевна</t>
  </si>
  <si>
    <t>ж</t>
  </si>
  <si>
    <t>психологическое консультирование</t>
  </si>
  <si>
    <t>СГА, 2008</t>
  </si>
  <si>
    <t>Дюкарева Татьяна Петровна</t>
  </si>
  <si>
    <t>больше</t>
  </si>
  <si>
    <t>среднее</t>
  </si>
  <si>
    <t>дошкольное воспитание</t>
  </si>
  <si>
    <t>КПУ</t>
  </si>
  <si>
    <t>Болтовская Марина Алексеевна</t>
  </si>
  <si>
    <t>высшаяя</t>
  </si>
  <si>
    <t>Филиппова Ольга Олеговна</t>
  </si>
  <si>
    <t>учитель начальных классов</t>
  </si>
  <si>
    <t>КПК</t>
  </si>
  <si>
    <t>Анай Чечек Бичижиковна</t>
  </si>
  <si>
    <t>КПУ,1995</t>
  </si>
  <si>
    <t>Бурбужап Ангыр анатольвна</t>
  </si>
  <si>
    <t>Бочкарева Вероника Максимовна</t>
  </si>
  <si>
    <t>перепод</t>
  </si>
  <si>
    <t>ТГУ</t>
  </si>
  <si>
    <t>Чамзырай Наталья Геннадьевна</t>
  </si>
  <si>
    <t>муз.рук</t>
  </si>
  <si>
    <t>хоровое дирижирование</t>
  </si>
  <si>
    <t>КУИ</t>
  </si>
  <si>
    <t>Сарыглар Сюзанна Яковлевна</t>
  </si>
  <si>
    <t>учитель логопед</t>
  </si>
  <si>
    <t>учитель -логшопед</t>
  </si>
  <si>
    <t>Красн.Пед.Унив</t>
  </si>
  <si>
    <t>МБДОУ "ЦРР-д/сад №3"</t>
  </si>
  <si>
    <t>ТГУ, 2025</t>
  </si>
  <si>
    <t>МБДОУ "ЦРР- д/сад №3"</t>
  </si>
  <si>
    <t>дошкольное воспитание ,2025</t>
  </si>
  <si>
    <t>Сарыг-Донгак Шончалай Кызылбайовна</t>
  </si>
  <si>
    <t>01.01.1972г.</t>
  </si>
  <si>
    <t>Тувинский государтсвенный университет</t>
  </si>
  <si>
    <t>учитель химии</t>
  </si>
  <si>
    <t>б.к</t>
  </si>
  <si>
    <t>Очур-оол Светлана Салчаковна</t>
  </si>
  <si>
    <t>Бызаакай Малина Сояновна</t>
  </si>
  <si>
    <t>8мес</t>
  </si>
  <si>
    <t>ГАУ ДПО ТИРО и ПК им Народного учителя РТ Бегзи Р.Р.</t>
  </si>
  <si>
    <t>Монгуш Алдынай Олеговна</t>
  </si>
  <si>
    <t>б.к.</t>
  </si>
  <si>
    <t>дошкольное образование</t>
  </si>
  <si>
    <t>Сундуй Чечек Александровна</t>
  </si>
  <si>
    <t>Иргит Юлия Викторовна</t>
  </si>
  <si>
    <t>Кара-Сал Алдынай Аликовна</t>
  </si>
  <si>
    <t>учитель биологии</t>
  </si>
  <si>
    <t>ГОУВПО "Тувинский государственный университет"</t>
  </si>
  <si>
    <t>Хертек Алдынай Тугеровна</t>
  </si>
  <si>
    <t>учитель начальных классов и воспитатель детского сада</t>
  </si>
  <si>
    <t>Сарыг-Донгак Хеймер Сандыйовна</t>
  </si>
  <si>
    <t xml:space="preserve">история с дополнительной специальностью юриспруденция </t>
  </si>
  <si>
    <t>ГОУВПО "Тывинский государственный университет"</t>
  </si>
  <si>
    <t>Ховалыг Сайлык Геннадьевна</t>
  </si>
  <si>
    <t>Томский государственный педагогический колледж</t>
  </si>
  <si>
    <t>Дандаа Аржаана Валерьевна</t>
  </si>
  <si>
    <t>учитель-логопед</t>
  </si>
  <si>
    <t>логопедия</t>
  </si>
  <si>
    <t>СГПУ ВСВ</t>
  </si>
  <si>
    <t>Саая Чойгана Христовна</t>
  </si>
  <si>
    <t>муз.руководитель</t>
  </si>
  <si>
    <t>народное художественное творчество</t>
  </si>
  <si>
    <t>ФГБОУ ВПО ТГУ</t>
  </si>
  <si>
    <t>Хертек Азияна Оолаковна</t>
  </si>
  <si>
    <t>педагог-психолог</t>
  </si>
  <si>
    <t>педагог-психолог в инклюзивном образовании</t>
  </si>
  <si>
    <t>ТГУ КПИ</t>
  </si>
  <si>
    <t>педагог</t>
  </si>
  <si>
    <t>ТГУ КПК</t>
  </si>
  <si>
    <t xml:space="preserve">Сергеева Наталья Александровна </t>
  </si>
  <si>
    <t>Заведующий</t>
  </si>
  <si>
    <t xml:space="preserve">Тувинский государственный педагогическмй университет </t>
  </si>
  <si>
    <t>учитетль начальных классов</t>
  </si>
  <si>
    <t>Б/к</t>
  </si>
  <si>
    <t xml:space="preserve">МБДОУ №5 </t>
  </si>
  <si>
    <t>Монгуш Наталья Калин-ооловна</t>
  </si>
  <si>
    <t xml:space="preserve">высшее </t>
  </si>
  <si>
    <t xml:space="preserve">учитель биологии </t>
  </si>
  <si>
    <t>Тувинский государственный университет</t>
  </si>
  <si>
    <t xml:space="preserve">Дашковская Елена Викторовна </t>
  </si>
  <si>
    <t xml:space="preserve">Педагог-психолог </t>
  </si>
  <si>
    <t xml:space="preserve">Психология </t>
  </si>
  <si>
    <t xml:space="preserve">Современная Гуманитарная Академия г. Москва </t>
  </si>
  <si>
    <t>Матпаа Анастасия Хертековна</t>
  </si>
  <si>
    <t xml:space="preserve">Логопедия </t>
  </si>
  <si>
    <t xml:space="preserve">Красноярский государственный педагогический университет им В. П. Астафьева. </t>
  </si>
  <si>
    <t>Тулупова Марина Анатольевна</t>
  </si>
  <si>
    <t>Специальное (дефектологическое) образование</t>
  </si>
  <si>
    <t xml:space="preserve">Тувинский Государственный Университет </t>
  </si>
  <si>
    <t>Калдан Маргарита Шериг-ооловна</t>
  </si>
  <si>
    <t>Интсруктор по физической культуре</t>
  </si>
  <si>
    <t>учитель географии</t>
  </si>
  <si>
    <t>Тывинский Государственный Университет</t>
  </si>
  <si>
    <t>Глухих Ксения Александровна</t>
  </si>
  <si>
    <t xml:space="preserve">предподаватель игры на инструменте (Аккардион) артист оркестра и ансамбля </t>
  </si>
  <si>
    <t>Кызылский колледж искусств им. А. Б. Чыргал-оола</t>
  </si>
  <si>
    <t>Зоркина Татьяна Владимировна</t>
  </si>
  <si>
    <t>руководитель театрального коллектива</t>
  </si>
  <si>
    <t xml:space="preserve">Кемеровский Государственный институт культуры. </t>
  </si>
  <si>
    <t>Бутанаева Надежда Юрьевна</t>
  </si>
  <si>
    <t>Среднее</t>
  </si>
  <si>
    <t>Повар- кондитер</t>
  </si>
  <si>
    <t>ПУ-10 г. Кызыла Республика Тыва</t>
  </si>
  <si>
    <t>ФГБОУВО "Тувинский  Государственный университет" по программе " Технология организации образовательного процесса в дошкольной образовательной организации " 144 часов. 2021  ГЛАВ ПРО Федеральный институт повышении квалификации " Оказание первой помощи пострадавшим" 8 часов  г. Барнаул 2024 г.</t>
  </si>
  <si>
    <t xml:space="preserve">Иргит Сайлыкмаа Ангыр-ооловна </t>
  </si>
  <si>
    <t xml:space="preserve">педагог дошкольного образования </t>
  </si>
  <si>
    <t>Кызылское педагоическое училище</t>
  </si>
  <si>
    <t xml:space="preserve">Ижи Аржаана Васильевна </t>
  </si>
  <si>
    <t>Кызылский педагоический колледж</t>
  </si>
  <si>
    <t xml:space="preserve">Монгуш Азияна Калчан-ооловна  </t>
  </si>
  <si>
    <t>Тывинский государственный университет</t>
  </si>
  <si>
    <t xml:space="preserve">Монгуш Антонина Доойевна </t>
  </si>
  <si>
    <t>Монгуш Аяна Каадыр-ооловна</t>
  </si>
  <si>
    <t>Организация работы с молодежью</t>
  </si>
  <si>
    <t>Натпит Алефтина Николаевна</t>
  </si>
  <si>
    <t>воспитатель детей дошкольное образование</t>
  </si>
  <si>
    <t>Ондар Елизавета Кылын-ооловна</t>
  </si>
  <si>
    <t>кызылский педагогический институт</t>
  </si>
  <si>
    <t>Ондар Саяна Николаевна</t>
  </si>
  <si>
    <t>н/высшее</t>
  </si>
  <si>
    <t>Педагогика и методика начального обучения</t>
  </si>
  <si>
    <t xml:space="preserve">Кызылский педагогический институт </t>
  </si>
  <si>
    <t>Саая Анастасия Семис-ооловна</t>
  </si>
  <si>
    <t xml:space="preserve">Технология </t>
  </si>
  <si>
    <t>Кызылский педагогический колледж ТГУ</t>
  </si>
  <si>
    <t>Сандый-оол Сылдысмаа Семис-ооловна</t>
  </si>
  <si>
    <t>предподование начальных классах и дошкольное образование</t>
  </si>
  <si>
    <t xml:space="preserve">Сат Айлан Анай-ооловна </t>
  </si>
  <si>
    <t xml:space="preserve">Соловьева Мариана Расимовна </t>
  </si>
  <si>
    <t>Профессиональное обучения (дизайн)</t>
  </si>
  <si>
    <t>Хакасский государственный университет им. Н. Ф. Катанова.</t>
  </si>
  <si>
    <t xml:space="preserve">Суворова Анна Степановна </t>
  </si>
  <si>
    <t xml:space="preserve">Педагогика и методика дошкольного образования </t>
  </si>
  <si>
    <t>Стаценко Наталья Ивановна</t>
  </si>
  <si>
    <t xml:space="preserve">Кызылский государственный  педагогический институт </t>
  </si>
  <si>
    <t>Таскаева Наталья Михайловна</t>
  </si>
  <si>
    <t xml:space="preserve">клубный работник, руководитель самодеятельного хора. </t>
  </si>
  <si>
    <t>Кызылский училище искусств</t>
  </si>
  <si>
    <t xml:space="preserve">Троякова Рада Конгаровна </t>
  </si>
  <si>
    <t>учитель математики и физики</t>
  </si>
  <si>
    <t>Кызылский государственный  педагогический институт</t>
  </si>
  <si>
    <t>Хомушку Снежана Алексеевна</t>
  </si>
  <si>
    <t xml:space="preserve">Кызылский педгогический колледж ТГУ </t>
  </si>
  <si>
    <t>Хертек Мариана Николаевна</t>
  </si>
  <si>
    <t xml:space="preserve">технолог </t>
  </si>
  <si>
    <t xml:space="preserve">Красноярский технологический техникум </t>
  </si>
  <si>
    <t>Хертек Раиса Допчааевна</t>
  </si>
  <si>
    <t>Воспитатель детского сада</t>
  </si>
  <si>
    <t xml:space="preserve">Чульдум Чайзат Тарасовна </t>
  </si>
  <si>
    <t xml:space="preserve">Московский финансово-промышленный университет. Г. Москвы </t>
  </si>
  <si>
    <t>Дамбаа Сайдаш Хемер-ооловна</t>
  </si>
  <si>
    <t>землеустройство и кадастры</t>
  </si>
  <si>
    <t>Бурятский государственный сельскохозяйственная академия имени В.Р.Филиппова 2024г</t>
  </si>
  <si>
    <t>Чульдум Чайзат Тарасовна</t>
  </si>
  <si>
    <t xml:space="preserve">Глухих Ксения Александровна </t>
  </si>
  <si>
    <t xml:space="preserve">Музыкальный руководитель </t>
  </si>
  <si>
    <t xml:space="preserve">среднее </t>
  </si>
  <si>
    <t>предподаватель игры на инструменте (Аккардион) артист оркестра и ансамбл</t>
  </si>
  <si>
    <t>Тувинский государственный государственный университет</t>
  </si>
  <si>
    <t>организация работы с молодежью</t>
  </si>
  <si>
    <t>не педагог</t>
  </si>
  <si>
    <t>Новожилова Надежда Александровна</t>
  </si>
  <si>
    <t>директор</t>
  </si>
  <si>
    <t>ХГУ им.Катанова 2009г.</t>
  </si>
  <si>
    <t>дошкольная педагогика и психология</t>
  </si>
  <si>
    <t>18л</t>
  </si>
  <si>
    <t>7л</t>
  </si>
  <si>
    <t>-</t>
  </si>
  <si>
    <t>МАДОУ ЦРР №6</t>
  </si>
  <si>
    <t>Чаш-оол Аржаана Сиин-ооловна</t>
  </si>
  <si>
    <t>иностранный язык</t>
  </si>
  <si>
    <t>ТывГУ</t>
  </si>
  <si>
    <t>Педагог дошкольного образования 2017</t>
  </si>
  <si>
    <t>Олчей Айлуна Алексеевна</t>
  </si>
  <si>
    <t>2мес</t>
  </si>
  <si>
    <t>среднее-проф</t>
  </si>
  <si>
    <t>специальное дошкольное образование</t>
  </si>
  <si>
    <t>ТувГУ Кызылский педагогический колледж</t>
  </si>
  <si>
    <t xml:space="preserve">Воспитатель детей дошкольного возраста с отклонениями в развитии и сохран.развиием 2025г </t>
  </si>
  <si>
    <t>Ооржак Менди Олеговна</t>
  </si>
  <si>
    <t>1год</t>
  </si>
  <si>
    <t>педагог дошкольного образования</t>
  </si>
  <si>
    <t>ГАОДПО ТИРО и ПК</t>
  </si>
  <si>
    <t>Бак-Лама Чимис Владимировна</t>
  </si>
  <si>
    <t>ГБПОУ РХ Черногорский техникум отраслевых технологий</t>
  </si>
  <si>
    <t>Шулбаева Юлия Владимировна</t>
  </si>
  <si>
    <t>7лет</t>
  </si>
  <si>
    <t>психология</t>
  </si>
  <si>
    <t>Серен Урана Конгаровна</t>
  </si>
  <si>
    <t>предшкольное образование</t>
  </si>
  <si>
    <t>ГАОУ ДПО (ПК) С Тув ГИ и ПК</t>
  </si>
  <si>
    <t>Вершинина Татьяна Павловна</t>
  </si>
  <si>
    <t>Ооржак Оргаадай Валерьевна</t>
  </si>
  <si>
    <t>педагоика и психология</t>
  </si>
  <si>
    <t>ТувГУ</t>
  </si>
  <si>
    <t>Махмутова Румия Монзуровна</t>
  </si>
  <si>
    <t>педагогика и методика начального обучения</t>
  </si>
  <si>
    <t>Ооржак Алена Владимировна</t>
  </si>
  <si>
    <t>хореограф</t>
  </si>
  <si>
    <t>культурно-просветительская работа</t>
  </si>
  <si>
    <t>Кызылское училище искусств</t>
  </si>
  <si>
    <t>Даашомба Лориса Давааевна</t>
  </si>
  <si>
    <t>инструктор ФИЗО</t>
  </si>
  <si>
    <t>педагогическая деятельность в дошкольом образовании</t>
  </si>
  <si>
    <t>Салчак Алина Мергеновна</t>
  </si>
  <si>
    <t>заготовитель продуктов и сырья</t>
  </si>
  <si>
    <t>Тувинский техникум агротехнологий село Сарыг-Сеп</t>
  </si>
  <si>
    <t>Алеева Ольга Николаевна</t>
  </si>
  <si>
    <t>техник-топограф</t>
  </si>
  <si>
    <t>Кызылский автомобильно-дорожный техникум</t>
  </si>
  <si>
    <t>Костюк Ирина Ивановна</t>
  </si>
  <si>
    <t>среднее-специальное</t>
  </si>
  <si>
    <t>Севек Дарый Владимировна</t>
  </si>
  <si>
    <t>ГАОУДПОТИРО иПК</t>
  </si>
  <si>
    <t>Долзат Ольга Чихтарааевна</t>
  </si>
  <si>
    <t>среднее проф</t>
  </si>
  <si>
    <t>Кончук Ия Борисовна</t>
  </si>
  <si>
    <t>организатор работы с молодежью</t>
  </si>
  <si>
    <t>Петрова Ольга Геннадьевна</t>
  </si>
  <si>
    <t>психолгия</t>
  </si>
  <si>
    <t xml:space="preserve">Черногорский техникум отраслевых технологий </t>
  </si>
  <si>
    <t>преподование в начальных классах</t>
  </si>
  <si>
    <t>3м</t>
  </si>
  <si>
    <t>4м</t>
  </si>
  <si>
    <t>Аракчаа Виктория Николаевна</t>
  </si>
  <si>
    <t xml:space="preserve">заведующая </t>
  </si>
  <si>
    <t xml:space="preserve">19.06.2013 года </t>
  </si>
  <si>
    <t>ГОУ ВПО "Красноярский государственный педагогический университет им. В.П. Астафеьева", 2009 года</t>
  </si>
  <si>
    <t>Учитель истории</t>
  </si>
  <si>
    <t>13 лет</t>
  </si>
  <si>
    <t xml:space="preserve">Хеленмей Анастасия Артуровна </t>
  </si>
  <si>
    <t>9 лет</t>
  </si>
  <si>
    <t>ХГУ им.Н.Ф. Катанова, 2025 г</t>
  </si>
  <si>
    <t>Костина Евгения Владимировна</t>
  </si>
  <si>
    <t>23 года</t>
  </si>
  <si>
    <t>1 к</t>
  </si>
  <si>
    <t>2023г</t>
  </si>
  <si>
    <t>ФГБОУ ВПО "Тувинский государственный университет", 2014 г.</t>
  </si>
  <si>
    <t>Ортун Любовь Александровна</t>
  </si>
  <si>
    <t>14 лет</t>
  </si>
  <si>
    <t>среднее-педагогическое</t>
  </si>
  <si>
    <t>1) Учитель начальных классов, преподавание в начальных классах</t>
  </si>
  <si>
    <t>1) ГОУ СПО "Тувинский государственный университет" Кызылский педагогический колледж, 2010г.</t>
  </si>
  <si>
    <t>АНО ДПО "МИРО" Ростов-на-Дону, "Воспитатель дошкольного образовательного учреждения", 2020г.</t>
  </si>
  <si>
    <t>Ховалыг Юлия Юрьевна</t>
  </si>
  <si>
    <t>3 г</t>
  </si>
  <si>
    <t>3 года</t>
  </si>
  <si>
    <t>ХГУ им.Н.Ф. Катанова, 2025 г.</t>
  </si>
  <si>
    <t>Ооржак Анай-хаак Опей-ооловна</t>
  </si>
  <si>
    <t>17 лет</t>
  </si>
  <si>
    <t>среднее-профессиональное</t>
  </si>
  <si>
    <r>
      <t xml:space="preserve">1) Бухгалтер. Экономика и бухгалтерский учет ( по ораслям) ;              2)  </t>
    </r>
    <r>
      <rPr>
        <b/>
        <sz val="11"/>
        <rFont val="Times New Roman"/>
        <family val="1"/>
        <charset val="204"/>
      </rPr>
      <t>Педагогика и методика дошкольного образования" . 2019 г</t>
    </r>
  </si>
  <si>
    <r>
      <t>1) Г</t>
    </r>
    <r>
      <rPr>
        <sz val="11"/>
        <color theme="1"/>
        <rFont val="Times New Roman"/>
        <family val="1"/>
        <charset val="204"/>
      </rPr>
      <t>БОУ СПО РТ "Кызылский ГБУ", 2013 г.</t>
    </r>
    <r>
      <rPr>
        <b/>
        <sz val="11"/>
        <color theme="1"/>
        <rFont val="Times New Roman"/>
        <family val="1"/>
        <charset val="204"/>
      </rPr>
      <t xml:space="preserve"> 2) Институт профессиональной переподготовки и повышения квалификации кадров ФГБОУ ВО "Тувинский государственный  университет", 2019 г</t>
    </r>
  </si>
  <si>
    <t>Сечек Айдана Хулер-ооловна</t>
  </si>
  <si>
    <t>ФГБОУ ВО «Тувинский государственный университет» Кызылский педагогический колледж, 2022 г.</t>
  </si>
  <si>
    <t>Хомушку Олча Радиковна</t>
  </si>
  <si>
    <t>7 г</t>
  </si>
  <si>
    <t>1 г.</t>
  </si>
  <si>
    <t>1 г</t>
  </si>
  <si>
    <t>среднее - профессиональное</t>
  </si>
  <si>
    <r>
      <t xml:space="preserve">1)Художник по костюму;       </t>
    </r>
    <r>
      <rPr>
        <b/>
        <sz val="12"/>
        <rFont val="Times New Roman"/>
        <family val="1"/>
        <charset val="204"/>
      </rPr>
      <t xml:space="preserve"> 2) студентка 4 курса. КПК</t>
    </r>
  </si>
  <si>
    <r>
      <t xml:space="preserve">1) "Тувинский политехнический техникум",2015г.            </t>
    </r>
    <r>
      <rPr>
        <b/>
        <sz val="12"/>
        <rFont val="Times New Roman"/>
        <family val="1"/>
        <charset val="204"/>
      </rPr>
      <t xml:space="preserve">2)  ФГБОУ ВО «Тувинский государственный университет» Кызылский педагогический колледж, студнтка 4 заочного курса. </t>
    </r>
  </si>
  <si>
    <t>Ортук Росина Олеговна</t>
  </si>
  <si>
    <t>2 г 11 м</t>
  </si>
  <si>
    <t>1г 5 м</t>
  </si>
  <si>
    <r>
      <t xml:space="preserve">Социальный работник; </t>
    </r>
    <r>
      <rPr>
        <b/>
        <sz val="12"/>
        <color theme="1"/>
        <rFont val="Times New Roman"/>
        <family val="1"/>
        <charset val="204"/>
      </rPr>
      <t xml:space="preserve"> "Педагог дошкольного образования" , 2024 г</t>
    </r>
  </si>
  <si>
    <r>
      <t xml:space="preserve">"Тувинский политехнический техникум",2015 г. </t>
    </r>
    <r>
      <rPr>
        <b/>
        <sz val="12"/>
        <rFont val="Times New Roman"/>
        <family val="1"/>
        <charset val="204"/>
      </rPr>
      <t>ГАОУ ДПО "ТИРО и ПК им.народного учителя РТ Р.Р.Бегзи" ,2024 г</t>
    </r>
  </si>
  <si>
    <t>Кур Кристина Аяновна</t>
  </si>
  <si>
    <t xml:space="preserve">воспитатель </t>
  </si>
  <si>
    <t>5 лет</t>
  </si>
  <si>
    <t>среднее-педагогичекое</t>
  </si>
  <si>
    <t>Дошкольное образование. Воспитатель детей дошкольного возраста</t>
  </si>
  <si>
    <t>ФГБОУ ВО «Тувинский государственный университет» Кызылский педагогический колледж, 2021 г.</t>
  </si>
  <si>
    <t>Монгуш Алантос Алексеевна</t>
  </si>
  <si>
    <t>8 лет</t>
  </si>
  <si>
    <t>4 года</t>
  </si>
  <si>
    <t>6 м.</t>
  </si>
  <si>
    <r>
      <t xml:space="preserve">Право и организация социального обеспечения; </t>
    </r>
    <r>
      <rPr>
        <b/>
        <sz val="11"/>
        <rFont val="Times New Roman"/>
        <family val="1"/>
        <charset val="204"/>
      </rPr>
      <t xml:space="preserve">"Педагогика и методика дошкольного образования" . 2020 г.   </t>
    </r>
  </si>
  <si>
    <r>
      <t xml:space="preserve">Тувинсикй транспортный техникум; </t>
    </r>
    <r>
      <rPr>
        <b/>
        <sz val="11"/>
        <rFont val="Times New Roman"/>
        <family val="1"/>
        <charset val="204"/>
      </rPr>
      <t xml:space="preserve">           Институт профессиональной переподготовки и повышения квалификации кадров ФГБОУ ВО "Тувинский государственный  университет",2020г</t>
    </r>
  </si>
  <si>
    <t xml:space="preserve">Куулар Сайдаш Вячеславовна </t>
  </si>
  <si>
    <t>ФГБОУ ВО «Тувинский государственный университет» Кызылский педагогический колледж, 2025 г.</t>
  </si>
  <si>
    <t>Монгуш Айыс Социаловна</t>
  </si>
  <si>
    <t>2 м.</t>
  </si>
  <si>
    <t>Монгуш Алдынай Алдын-ооловна</t>
  </si>
  <si>
    <t xml:space="preserve">6 м. </t>
  </si>
  <si>
    <t>Ооржак Дуяна Радионовна</t>
  </si>
  <si>
    <t xml:space="preserve">педагог-психолог </t>
  </si>
  <si>
    <t>СЗД в качестве воспитателя</t>
  </si>
  <si>
    <t>Высшее- педагогическое</t>
  </si>
  <si>
    <t>Учитель русского языка, русский язык и литература</t>
  </si>
  <si>
    <r>
      <t xml:space="preserve">ФГБОУ ВПО "Тувинский государственный университет", 2013 г.            </t>
    </r>
    <r>
      <rPr>
        <b/>
        <sz val="11"/>
        <rFont val="Times New Roman"/>
        <family val="1"/>
        <charset val="204"/>
      </rPr>
      <t xml:space="preserve">2) Переподгтовка в ТИРО и ПК студентка </t>
    </r>
  </si>
  <si>
    <t>Сагаан-оол Лариса Норбуевна</t>
  </si>
  <si>
    <t>Учитель тувинского языка</t>
  </si>
  <si>
    <t>49 лет</t>
  </si>
  <si>
    <t>2 года</t>
  </si>
  <si>
    <t>Учитель начального класса</t>
  </si>
  <si>
    <t xml:space="preserve">КГПИ РТ , 1985 г. </t>
  </si>
  <si>
    <t>Балган Алефтина Кыргысовна</t>
  </si>
  <si>
    <t>Учитель- логопед</t>
  </si>
  <si>
    <t>18 лет</t>
  </si>
  <si>
    <t xml:space="preserve">сзд  </t>
  </si>
  <si>
    <t>2022 г.</t>
  </si>
  <si>
    <t xml:space="preserve">учитель- логопед с дополнительным образованием учитель дефектолог </t>
  </si>
  <si>
    <t>КГПУ им. В. П. Астафьева, 2005 г</t>
  </si>
  <si>
    <t>Кошкар-оол Айсан Айдынович</t>
  </si>
  <si>
    <t>инструкотр по ФИЗО</t>
  </si>
  <si>
    <t>Педагог физичекой культуры и ОБЖ</t>
  </si>
  <si>
    <t>ФГБОУ ВО «Тувинский государственный университет» , 2024 г.</t>
  </si>
  <si>
    <t xml:space="preserve">МБДОУ  №7 </t>
  </si>
  <si>
    <t>2 г 7 м</t>
  </si>
  <si>
    <t>ФГБОУ ВО «Тувинский государственный университет» Кызылский педагогический колледж, 2022 г</t>
  </si>
  <si>
    <t>"Тувинский политехнический техникум", 2015 г</t>
  </si>
  <si>
    <t>Художник по костюму</t>
  </si>
  <si>
    <t>"Тувинский политехнический техникум"2015 г.</t>
  </si>
  <si>
    <t>Социальный работник</t>
  </si>
  <si>
    <t>Тувинсикй транспортный техникум</t>
  </si>
  <si>
    <t xml:space="preserve">право и организация социального обеспечения </t>
  </si>
  <si>
    <t>ФГБОУ ВО «Тувинский государственный университет» ,2024г</t>
  </si>
  <si>
    <t>ФГБОУ ВО «Тувинский государственный университет» Кызылский педагогический колледж, 2025 г</t>
  </si>
  <si>
    <t>Седипей Любовь Сарыг-ооловна</t>
  </si>
  <si>
    <t>заведующий</t>
  </si>
  <si>
    <t>ФГБОУ ВПО "Тувинский государственный университет", 2011 года</t>
  </si>
  <si>
    <t>Русский язык и литература</t>
  </si>
  <si>
    <t>Ховалыг Чаяна Шораановна</t>
  </si>
  <si>
    <t xml:space="preserve">ФГБОУ ВПО "Тувинский государственный университет" </t>
  </si>
  <si>
    <t>"Особенности проведения аттестации по новому порядку на квалификационные категории. Соблюдение норс аттестации на СЗД" - 8 ч. (ГАОУ ДПО "ТИРО и ПК); "Организационно-методическое сопровождение при реализации образовательных программ дошкольного образования" - 72 ч. (ГАОУ ДПО "ТИРО и ПК им.Нар.учителя Р.Р.Бегзи); Организация общего образования и комплексного психолого-педагогического сопровождения обучающихся с умственной отсталостью" - 36 ч. (ФГБНУ "Институт коррекционной педагогики"); "Организация внедрения кружковой работы по игре в шахматы ДОО" - 8 ч. (ГАОУ ДПО "ТИРО и ПК им.Нар.учителя Р.Р.Бегзи); "Чтение, письмо, математика по методике Н.А.Зайцева" - 36 ч. (МБДОУ "Центр развития ребенка - детский сад № 3 г. Кызыла")</t>
  </si>
  <si>
    <t>Донгак Чодураа Орлановна</t>
  </si>
  <si>
    <t>8 дней</t>
  </si>
  <si>
    <t>АНО ВО " Сибирский институт бизнеса, управления и психологии" г. Красноярск</t>
  </si>
  <si>
    <t>Шойла Сайзана Кан-ооловна</t>
  </si>
  <si>
    <t>КГБОУ СПО (среднее специальное учебное заведение) "Красноярский педагогический колледж №2"</t>
  </si>
  <si>
    <t>"Организация внедрения кружковой работы по игре в шахматы в ДОО" - 16 ч. (ГАОУ ДПО "ТИРО и ПК им.Нар.учителя Бегзи Р.Р.); "Организационно-методическое сопровождение при реализации образовательных программ дошкольного образования" - 72 ч. (ГАОУ ДПо "ТИРО и ПК им. Нар.учителя РТ Р.Р.Бегзи"); "Чтение, письмо, математика по методике Н.А.Зайцева" - 36 ч. (МБДОУ "Центр развития ребенка - детский сад № 3 г.Кызыла РТ).</t>
  </si>
  <si>
    <t>Иргит Айдана Оммаевна</t>
  </si>
  <si>
    <t>ФГБОУ ВО "Красноярский государственный педагогический университет им. В.П. Астафьев" г. Крсноярск</t>
  </si>
  <si>
    <t xml:space="preserve">"Организация внедрения кружковой работы по игре в шахматы в ДОО" - 16 ч. (ГАОУ ДПО "ТИРО и ПК им.Нар.учителя Бегзи Р.Р.) </t>
  </si>
  <si>
    <t>Кыргыс Шончалай Арандоловна</t>
  </si>
  <si>
    <t>ФГБОУ ВПО "Тувинский государственный университет" Кызылский педагогический колледж</t>
  </si>
  <si>
    <t>"Организационно-методическое сопровождение приреализации образовательных программ дошкольного образования - 72 ч. (ГАОУ ДПО "ТИРО и ПК им.Нар.учителя РТ Бегзи Р.Р."); "Чтение, письмо, математика по методике Н.А. Зайцева"- 36 ч. (МБДОУ "Ценрт развития ребенка - детский сад № 3 г. Кызыла РТ).</t>
  </si>
  <si>
    <t>Боюма Шораана Владимировна</t>
  </si>
  <si>
    <t>ФГБО ВПО "Тувинский государственный университет"</t>
  </si>
  <si>
    <t xml:space="preserve">МБДОУ №8 </t>
  </si>
  <si>
    <t>педагогическое</t>
  </si>
  <si>
    <t>ФГБОУ ВПО "Тувинский государственный университет"</t>
  </si>
  <si>
    <t>Оюн Виктория Валерьевна</t>
  </si>
  <si>
    <t xml:space="preserve">ТувГУ; переподготовка ТИРОиПК </t>
  </si>
  <si>
    <t>учитель русского языка; менеджмент в дошкольной организации</t>
  </si>
  <si>
    <t>17г 6 м</t>
  </si>
  <si>
    <t>2г 7м</t>
  </si>
  <si>
    <t>Балган Ай-кыс Хулер-ооловна</t>
  </si>
  <si>
    <t>5л</t>
  </si>
  <si>
    <t>1г</t>
  </si>
  <si>
    <t>Куулар Саида Найдан-ооловна</t>
  </si>
  <si>
    <t>14л</t>
  </si>
  <si>
    <t>9л</t>
  </si>
  <si>
    <t>переподготовка</t>
  </si>
  <si>
    <t xml:space="preserve">ЦНОИ </t>
  </si>
  <si>
    <t>управление в образовании</t>
  </si>
  <si>
    <t>МАДОУ №9</t>
  </si>
  <si>
    <t xml:space="preserve">Давын-оол Белек Романович </t>
  </si>
  <si>
    <t>педагог дополнительного образования</t>
  </si>
  <si>
    <t>12л</t>
  </si>
  <si>
    <t>10л</t>
  </si>
  <si>
    <t>педагогика, психология</t>
  </si>
  <si>
    <t>Тюлюш Айдисмаа Михайловна</t>
  </si>
  <si>
    <t>учитель тувинского языка</t>
  </si>
  <si>
    <t>22г</t>
  </si>
  <si>
    <t>19л</t>
  </si>
  <si>
    <t>педагог, психолог</t>
  </si>
  <si>
    <t>ХГУ</t>
  </si>
  <si>
    <t>Cат Аида Хураган-ооловна</t>
  </si>
  <si>
    <t>6л</t>
  </si>
  <si>
    <t>юристпруденция</t>
  </si>
  <si>
    <t>АНО ВО г.Москва</t>
  </si>
  <si>
    <t>переподготовка ТИРОиПК, педагогическая деятельность в дошкольном образовании</t>
  </si>
  <si>
    <t>Хертек Чимита Владимировна</t>
  </si>
  <si>
    <t>11л</t>
  </si>
  <si>
    <t>ТывГу</t>
  </si>
  <si>
    <t>переподготовка ЦНОИ, педагогическое образование воспитателя дошкольной образовательной организации</t>
  </si>
  <si>
    <t>Чыртак-оол Айгуль Базар-ооловна</t>
  </si>
  <si>
    <t>20л</t>
  </si>
  <si>
    <t>4г</t>
  </si>
  <si>
    <t>зооинженер</t>
  </si>
  <si>
    <t>переподготовка ТИРОи ПК, педагогическая деятельность в дошкольном образовании</t>
  </si>
  <si>
    <t>Монгуш Азиймаа Чечек-ооловна</t>
  </si>
  <si>
    <t>5мес</t>
  </si>
  <si>
    <t>5 мес</t>
  </si>
  <si>
    <t xml:space="preserve"> 6 мес</t>
  </si>
  <si>
    <t>неоконченное высшее</t>
  </si>
  <si>
    <t>дошкольное образование, дополнительно музыкальное образование</t>
  </si>
  <si>
    <t>Соян Сайзана Мергеновна</t>
  </si>
  <si>
    <t>3г</t>
  </si>
  <si>
    <t>среднее спец</t>
  </si>
  <si>
    <t>экономика и бухгалтерский учет</t>
  </si>
  <si>
    <t>АКТиСХ</t>
  </si>
  <si>
    <t>Ондар Долаана Онер-ооловна</t>
  </si>
  <si>
    <t>туристко-краеведческий, педагог допобразования</t>
  </si>
  <si>
    <t>переподготовка ЦНОИ, дошкольная педагогика и психология: воспитатель дошкольной образовательной организации</t>
  </si>
  <si>
    <t>Монгуш Азияна Михайловна</t>
  </si>
  <si>
    <t>информационные системы по (отраслям)</t>
  </si>
  <si>
    <t>Нынмыр Сайдана Син-ооловна</t>
  </si>
  <si>
    <t>Тулуш Олчатмаа Мергеновна</t>
  </si>
  <si>
    <t>11мес</t>
  </si>
  <si>
    <t>9мес</t>
  </si>
  <si>
    <t>педагогическое образование</t>
  </si>
  <si>
    <t>Донгак Сайзана Семеновна</t>
  </si>
  <si>
    <t>17л</t>
  </si>
  <si>
    <t xml:space="preserve">высшее пед </t>
  </si>
  <si>
    <t>начальное образование</t>
  </si>
  <si>
    <t>переподготовка ООО ЦПКиП "Луч знаний"  воспитание детей дошкольного возраста</t>
  </si>
  <si>
    <t>Ондар Саглай Онер-ооловна</t>
  </si>
  <si>
    <t>ТСХТ г. Кызыл</t>
  </si>
  <si>
    <t>Ондар Саглаш Онер-ооловна</t>
  </si>
  <si>
    <t>6г</t>
  </si>
  <si>
    <t>Баданай Ая Юрьевна</t>
  </si>
  <si>
    <t xml:space="preserve">преподование начальных классов </t>
  </si>
  <si>
    <t>КПК г. Кызыл</t>
  </si>
  <si>
    <t>переподготовка ТИРОиПК, психология</t>
  </si>
  <si>
    <t>Сотпа Хорагай Владимировна</t>
  </si>
  <si>
    <t>Канчыыр Чимис Чалгын-ооловна</t>
  </si>
  <si>
    <t>2г</t>
  </si>
  <si>
    <t>Иргит Шораана Марат-ооловна</t>
  </si>
  <si>
    <t>логопед, дефоктолог</t>
  </si>
  <si>
    <t>Тюлюш Чочагай Адыяевна</t>
  </si>
  <si>
    <t>дощкольная педагогика, психология</t>
  </si>
  <si>
    <t>Серээ Азиата Байыр-ооловна</t>
  </si>
  <si>
    <t>высшее пед</t>
  </si>
  <si>
    <t>педагогика и дошкольное образование</t>
  </si>
  <si>
    <t>Оюн Ай-Хана Владимировна</t>
  </si>
  <si>
    <t>лл</t>
  </si>
  <si>
    <t>Салчак Виктория Экен-ооловна</t>
  </si>
  <si>
    <t>педагогическое образоватние</t>
  </si>
  <si>
    <t>перподготовка музыкальный руководитель</t>
  </si>
  <si>
    <t>Монгуш Сайлык Александровна</t>
  </si>
  <si>
    <t>психолого-педагогическое образование</t>
  </si>
  <si>
    <t xml:space="preserve">6л </t>
  </si>
  <si>
    <t xml:space="preserve">1 г </t>
  </si>
  <si>
    <t>Куулар Саида Найдан-оолдовна</t>
  </si>
  <si>
    <t>14 л 11.11</t>
  </si>
  <si>
    <t>9 л 2 мес</t>
  </si>
  <si>
    <t>переподготовка ЦНОИ, менеджмент в образовании</t>
  </si>
  <si>
    <t>Чунарева Херелмаа Кара-ооловна</t>
  </si>
  <si>
    <t>инструктор по ФИЗО</t>
  </si>
  <si>
    <t>23г</t>
  </si>
  <si>
    <t>п</t>
  </si>
  <si>
    <t>юриспруденция, экономика</t>
  </si>
  <si>
    <t>переподготовка ЦНОИ, педагогическое образование, инструктор по ФИЗО ДО</t>
  </si>
  <si>
    <t>Бимба Ай-кыс Ролантовна</t>
  </si>
  <si>
    <t>учитель-логопед, психология</t>
  </si>
  <si>
    <t>муж</t>
  </si>
  <si>
    <t>Монгуш Олчеймаа Эзир-ооловна</t>
  </si>
  <si>
    <t>30л</t>
  </si>
  <si>
    <t>26л</t>
  </si>
  <si>
    <t>учитель родного языка и литературы</t>
  </si>
  <si>
    <t>Комбу Айлана Юрьевна</t>
  </si>
  <si>
    <t>учитель тувинского и аннлиского языка</t>
  </si>
  <si>
    <t>Далай Саар Владимировна</t>
  </si>
  <si>
    <t>дошкольная педагогмка и психология</t>
  </si>
  <si>
    <t>Ондар Людмила Чимит-ооловна</t>
  </si>
  <si>
    <t>37л</t>
  </si>
  <si>
    <t xml:space="preserve">среднее проф </t>
  </si>
  <si>
    <t>педагогика и методика дошк.образования</t>
  </si>
  <si>
    <t>КПК г.Кызыл</t>
  </si>
  <si>
    <t>Оюн Алена Рафаильевна</t>
  </si>
  <si>
    <t>13л</t>
  </si>
  <si>
    <t>учитель-русского языка и литературы</t>
  </si>
  <si>
    <t>Ондар Альбина Деспеевна</t>
  </si>
  <si>
    <t>дошкольное воспитание-воспитатель д/с</t>
  </si>
  <si>
    <t>Шагаачы Херелмаа Хереловна</t>
  </si>
  <si>
    <t>воспитатель детей дошкольного возраста</t>
  </si>
  <si>
    <t>Шимикпен Айрана Александровна</t>
  </si>
  <si>
    <t>Иргит Тарыйма Эрес-ооловна</t>
  </si>
  <si>
    <t>строительство</t>
  </si>
  <si>
    <t xml:space="preserve">перподготовка ЧОУ ДПО"АбиУС", педагогика иметодика дошкольного образования </t>
  </si>
  <si>
    <t>Кенден Алена Орлановна</t>
  </si>
  <si>
    <t>21г</t>
  </si>
  <si>
    <t>менеджер социально-культурной деятельности</t>
  </si>
  <si>
    <t>ФГБОУ ПО ВСК академия культуры и искусств г. Улан-Удэ</t>
  </si>
  <si>
    <t>перподготовка ЦНОИ, дошкольная педагогика и психология: музыкальный руководитель</t>
  </si>
  <si>
    <t>8л</t>
  </si>
  <si>
    <t>учитель-логопед, психолог</t>
  </si>
  <si>
    <t xml:space="preserve"> педагогическое образование воспитателя ДО</t>
  </si>
  <si>
    <t>Монгуш Азиймаа Чечен-ооловна</t>
  </si>
  <si>
    <t>ДО, дополнительно музыкальное образование</t>
  </si>
  <si>
    <t>ТИРОиПК</t>
  </si>
  <si>
    <t>педагогическая деятельность ДО</t>
  </si>
  <si>
    <t>воспитатель ДОО</t>
  </si>
  <si>
    <t>Монгуш Азиана Михайловна</t>
  </si>
  <si>
    <t>Тулуш Олчатмаа Мергеновнав</t>
  </si>
  <si>
    <t>ТывгУ</t>
  </si>
  <si>
    <t>Одар Сайлай Онер-ооловна</t>
  </si>
  <si>
    <t>4л</t>
  </si>
  <si>
    <t xml:space="preserve">ЧОУ ДПО </t>
  </si>
  <si>
    <t>педагогика и методика доошкольного образования</t>
  </si>
  <si>
    <t>логопед,дефектолог</t>
  </si>
  <si>
    <t>КПК г. Кызыла</t>
  </si>
  <si>
    <t>музыкальный руководитель</t>
  </si>
  <si>
    <t>психолог-педагогическое образование</t>
  </si>
  <si>
    <t>6мес</t>
  </si>
  <si>
    <t>неоконченное</t>
  </si>
  <si>
    <t>тывгу</t>
  </si>
  <si>
    <t>Монгуш Марина Евгеньевна</t>
  </si>
  <si>
    <t>30.11.2018 г.</t>
  </si>
  <si>
    <t>14.08.1980 г.</t>
  </si>
  <si>
    <t>45 лет</t>
  </si>
  <si>
    <t xml:space="preserve">Тывинский государственный университет, 2003 г.
</t>
  </si>
  <si>
    <t>_</t>
  </si>
  <si>
    <t>2018 г.</t>
  </si>
  <si>
    <t>МБДОУ "Детский сад №10" г. Кызыла</t>
  </si>
  <si>
    <t>Кол Алдынай Юрьевна</t>
  </si>
  <si>
    <t>39 лет</t>
  </si>
  <si>
    <t>11 лет 2 месяцев</t>
  </si>
  <si>
    <t xml:space="preserve">9 лет </t>
  </si>
  <si>
    <t>10 лет</t>
  </si>
  <si>
    <t>Среднее-профессиональное</t>
  </si>
  <si>
    <t>ГАОУ ДПО "ТИРО и ПК"</t>
  </si>
  <si>
    <t>1. ГБУ Республиканский Центр психолого-медико-социального сопровождения "Сайзырал". Сертификат "Азбука счастливой семьи", в обьеме 8 асов, 16.10.2023 г.             2. ГАОУ ДПО "ТИРО". Удостоверение Организацинно-методическое сопровождение при реализации образовательных программ дошкольного образования", в обьеме 72 часов, с 20 июня по 07 октября 2024 г.    3. ЧУ ДПО "Федеральный институт повышения квалификации". Удостоверение "Оказание первой помощи пострадавшим", в обьеме 16 часов, с 04 по 05 апреля 2024 г.    4. ГАОУ ДПО "ТИРО". Сертификат "Алгоритм проведения аттесатации по новому порядку на квалификационные категории. Соблюдение норм проведения аттестации на СЗД", в обьеме 8 часов, 21.01.2025 г.             5. ГАОУ ДПО "ТИРО". Сертификат "Обеспечение и организация деятельности педагога-наставника в организациях ДОУ", в обьеме 8 часов, 14.05.2025 г.</t>
  </si>
  <si>
    <t>Середар Ай-кыс Орлановна</t>
  </si>
  <si>
    <t>10 лет 3 месяцев</t>
  </si>
  <si>
    <t>ФГБОУ В0 "ТывГУ" КПК.</t>
  </si>
  <si>
    <t>1. ГАОУ ДПО "ТИРО". Удостоверение Организацинно-методическое сопровождение при реализации образовательных программ дошкольного образования", в обьеме 72 часов, с 20 июня по 07 октября 2024 г.    2. ЧУ ДПО "Федеральный институт повышения квалификации". Удостоверение "Оказание первой помощи пострадавшим", в обьеме 16 часов, с 04 по 05 апреля 2024 г.    3. Тыва Республиканын ооредилге болгаш эртем яамазынын куруненин бюджеттиг албан чери "Национал школа хогжудер институт". Сертификат "Шагаанын сузуктери", 13.02.2024г.             4. ГАОУ ДПО "ТИРО". Сертификат "Алгоритм проведения аттесатации по новому порядку на квалификационные категории. Соблюдение норм проведения аттестации на СЗД", в обьеме 8 часов, 21.01.2025 г.              5. Форум "Педагоги России". Сертификат "Техники психопрофилактики для сотрудников, оказывающих помощь детям", в обьеме 4 часа, с 14 по 18 апреля 2025 г.     6. Форум "Педагоги России". Сертификат "Как педагогу работать с детьми уастников СВО", в обьеме 4 часа, с 14 по 18 апреля 2025 г.    7. Форум "Педагоги России". Сертификат "Поддержка семей уастников СВО", в обьеме 4 часа, с 14 по 18 апреля 2025 г.    8. Форум "Педагоги России". Сертификат " Психологическая помощь детям в стрессовой ситуации", в обьеме 4 часа, с 14 по 18 апреля 2025 г.    9. Форум "Педагоги России". Сертификат " За активный вклад в содействие в продвижении IT-технологий, программирования и цифровых навыков, способствующих траектории и всестороннему развитию ребенка",  апрель 2025 г.   10. Форум "Педагоги России". Сертификат "Организация сопровождения детей из семей уастников и ветеранов СВО в рамках образовательного уреждения", в обьеме 4 часа, с 14 по 18 апреля 2025 г.</t>
  </si>
  <si>
    <t>Чаш-оол Саглай Антоновна</t>
  </si>
  <si>
    <t>6 лет 4 месяцев</t>
  </si>
  <si>
    <t>2 года 4 мес.</t>
  </si>
  <si>
    <t>8 мес.</t>
  </si>
  <si>
    <t>Нет</t>
  </si>
  <si>
    <t>Воспитатель дошкольной образовательной организации</t>
  </si>
  <si>
    <t>АНО ДПО "ПЛАТФОРМА"</t>
  </si>
  <si>
    <t>1. ГАОУ ДПО "ТИРО и ПК". Удостоверение "Обучение русскому языку как языку межнационального общения в дошкольном образовании", в обьеме 24 асов, с 23 по 25 ноября 2023 г.    2. КАНО ДПО "ПЛАТФОРМА". Удостоверение "Оказание первой помощи пострадавшим в образовательной организации", в обьеме 16 часов, с 07 по 08 августа 2024 г.</t>
  </si>
  <si>
    <t>Куулар Арина Эрес-ооловна</t>
  </si>
  <si>
    <t>11 лет 4 месяцев</t>
  </si>
  <si>
    <t>1 год</t>
  </si>
  <si>
    <t>2024 г.</t>
  </si>
  <si>
    <t>ТывГУ., ТИРО</t>
  </si>
  <si>
    <t>1. Форум "Педагоги России". Сертификат "Техники психопрофилактики для сотрудников, оказывающих помощь детям", в обьеме 4 часа, с 14 по 18 апреля 2025 г.     2. Форум "Педагоги России". Сертификат "Как педагогу работать с детьми уастников СВО", в обьеме 4 часа, с 14 по 18 апреля 2025 г.    3. Форум "Педагоги России". Сертификат "Поддержка семей уастников СВО", в обьеме 4 часа, с 14 по 18 апреля 2025 г.    4. Форум "Педагоги России". Сертификат " Психологическая помощь детям в стрессовой ситуации", в обьеме 4 часа, с 14 по 18 апреля 2025 г.    5. Форум "Педагоги России". Сертификат " За активный вклад в содействие в продвижении IT-технологий, программирования и цифровых навыков, способствующих траектории и всестороннему развитию ребенка",  апрель 2025 г.    6. Форум "Педагоги России". Сертификат "Организация сопровождения детей из семей уастников и ветеранов СВО в рамках образовательного уреждения", в обьеме 4 часа, с 14 по 18 апреля 2025 г.</t>
  </si>
  <si>
    <t xml:space="preserve">Куулар Таймира Чаш-ооловна </t>
  </si>
  <si>
    <t>14 лет 6 мес</t>
  </si>
  <si>
    <t>9 мес.</t>
  </si>
  <si>
    <t>Высший</t>
  </si>
  <si>
    <t>Высшее профессиональное</t>
  </si>
  <si>
    <t>Мартык-оол Альбина Аркадьевна</t>
  </si>
  <si>
    <t>13 лет 4 мес</t>
  </si>
  <si>
    <t>Социально-культурной деятельности</t>
  </si>
  <si>
    <t>ФГБОУ ВПО "Восточно-Сибирская государственная академиякультуры и искусств"</t>
  </si>
  <si>
    <t>ГАОУ ДПО "ТИРО". Удостоверение "МКПК "Организация сопровождения педагога в процессе реализации обновленных ФГОС". Модуль Реализаци обновленных ФГОС и формирование функциональной грамотности в преподавании предметов "Музыка" и "ИЗО", в обьеме 24 часов, с 04 по 06 февраля 2025 г.</t>
  </si>
  <si>
    <t>6 лет</t>
  </si>
  <si>
    <t>Монгуш Чечена Чечек-ооловна</t>
  </si>
  <si>
    <t>Дошкольная педагогика и психология</t>
  </si>
  <si>
    <t>Хакасский ГУ им. Н.Ф.Катанова</t>
  </si>
  <si>
    <t>не прошла</t>
  </si>
  <si>
    <t>Оюн Алдын-кыс Валерьевна</t>
  </si>
  <si>
    <t>21 лет 2 мес</t>
  </si>
  <si>
    <t>высшее проф</t>
  </si>
  <si>
    <t>Народное художественное творчество</t>
  </si>
  <si>
    <t>Кемеровский ГУ культуры и искусств</t>
  </si>
  <si>
    <t>Монгуш Аида Ойнаар-ооловна</t>
  </si>
  <si>
    <t>Инструктор по ФИЗО</t>
  </si>
  <si>
    <t>16 лет 10 мес</t>
  </si>
  <si>
    <t>Документоведение и архивоведение</t>
  </si>
  <si>
    <t>Дажы-Дондуп Уран Александровна</t>
  </si>
  <si>
    <t>Монгуш Ай-кыс Александровна</t>
  </si>
  <si>
    <t>8 лет 1 мес</t>
  </si>
  <si>
    <t>Монгуш Агым Николаевич</t>
  </si>
  <si>
    <t>Педагог  доп обр (хуреш)</t>
  </si>
  <si>
    <t>24 лет 6 мес</t>
  </si>
  <si>
    <t>Физическая культура</t>
  </si>
  <si>
    <t>не прошел</t>
  </si>
  <si>
    <t>Ооржак Надежда Оолаковна</t>
  </si>
  <si>
    <t>39 лет 7 мес</t>
  </si>
  <si>
    <t>Биология с доп. спец. «Химия»</t>
  </si>
  <si>
    <t>Сат Айлан Спириновна</t>
  </si>
  <si>
    <t>среднее пед</t>
  </si>
  <si>
    <t>Преподавание в начальных классах</t>
  </si>
  <si>
    <t>Уйнукпан Чечена Алдын-ооловна</t>
  </si>
  <si>
    <t>28 лет 1 мес</t>
  </si>
  <si>
    <t>ПиМ начального образования</t>
  </si>
  <si>
    <t>Доспан Сайсуу Лаптан-ооловна</t>
  </si>
  <si>
    <t>21 лет 4 мес</t>
  </si>
  <si>
    <t>Зоотехния</t>
  </si>
  <si>
    <t>Донгак Чинчи Александровна</t>
  </si>
  <si>
    <t>26 лет 18 дней</t>
  </si>
  <si>
    <t>Бухгалтерский учет, анализ и аудит</t>
  </si>
  <si>
    <t>Сибирский университет потребительской кооперации г.Новосибирска</t>
  </si>
  <si>
    <t>Шойдак Снежана Михайловна</t>
  </si>
  <si>
    <t>10 лет 9 мес</t>
  </si>
  <si>
    <t>ПиМ дошкольного образования</t>
  </si>
  <si>
    <t>Оюн Айлаана Николаевна</t>
  </si>
  <si>
    <t>16 лет 3 мес</t>
  </si>
  <si>
    <t>Хомушку Херелмаа Тимуровна</t>
  </si>
  <si>
    <t>10 лет 7 мес</t>
  </si>
  <si>
    <t>студент КПК</t>
  </si>
  <si>
    <t>Дамдын-оол Чинчи Валентиновна</t>
  </si>
  <si>
    <t>8 лет 9 мес</t>
  </si>
  <si>
    <t>Академический Международный Институт г.Москвы</t>
  </si>
  <si>
    <t>Салчак Виктория Васильевна</t>
  </si>
  <si>
    <t>5 лет 10 мес</t>
  </si>
  <si>
    <t>ТПТ</t>
  </si>
  <si>
    <t>Бора-Тараа Айдыс Станиславовна</t>
  </si>
  <si>
    <t xml:space="preserve">9 лет 5 мес </t>
  </si>
  <si>
    <t>Социальная работа</t>
  </si>
  <si>
    <t>Лопсан Ай-Суу Артыковна</t>
  </si>
  <si>
    <t>6 лет 5 мес</t>
  </si>
  <si>
    <t>Землеустройство и кадастры</t>
  </si>
  <si>
    <t>Красноярский ГАУ</t>
  </si>
  <si>
    <t>Ооржак Айлана Борисовна</t>
  </si>
  <si>
    <t>7 лет 25 дней</t>
  </si>
  <si>
    <t>Экономика</t>
  </si>
  <si>
    <t>Сибирский ГТУ г.Красноярска</t>
  </si>
  <si>
    <t>Хомушку Сай-Суу Садкоевна</t>
  </si>
  <si>
    <t>11 лет 3 мес</t>
  </si>
  <si>
    <t>Иркутский ГТУ</t>
  </si>
  <si>
    <t>Санданчик Чайынды Сылдысовна</t>
  </si>
  <si>
    <t>5 лет 2 мес</t>
  </si>
  <si>
    <t>Кол Саглай Артышовна</t>
  </si>
  <si>
    <t>7 мес</t>
  </si>
  <si>
    <t>Куулар Сай-Суу Радимовна</t>
  </si>
  <si>
    <t>8 лет 4 мес</t>
  </si>
  <si>
    <t>Монгуш Олча Эрес-ооловна</t>
  </si>
  <si>
    <t>4 лет 7 мес</t>
  </si>
  <si>
    <t>Электромонтер по ремонту и обслуживанию электрооборудования</t>
  </si>
  <si>
    <t>Дангыт-оол Менги Маадыровна</t>
  </si>
  <si>
    <t>8 лет 2 мес</t>
  </si>
  <si>
    <t>9 лет 5 мес</t>
  </si>
  <si>
    <t>44.03.03 Специальное (дефектологическое) образование</t>
  </si>
  <si>
    <t>ФГБАУ ВО "Тувинский государственный университет" г.Кызыла</t>
  </si>
  <si>
    <t>Сарыг-Донгак Долаана Нуржук-ооловна</t>
  </si>
  <si>
    <t>Учитель биологии и химии</t>
  </si>
  <si>
    <t>Сарыглар Олча Борисовна</t>
  </si>
  <si>
    <t>заместитель директора по УВР</t>
  </si>
  <si>
    <t xml:space="preserve">высшее педагогическое </t>
  </si>
  <si>
    <t>Организатор методист дошкольного образования</t>
  </si>
  <si>
    <t>14 лет, 1мес</t>
  </si>
  <si>
    <t>4 года, 0 мес</t>
  </si>
  <si>
    <t>Хурен-оол Олеся Анатольевна</t>
  </si>
  <si>
    <t>6 лет 6 мес</t>
  </si>
  <si>
    <t>Тывинский государственный университет, 2020</t>
  </si>
  <si>
    <t>Донгак Чимис Артуровна</t>
  </si>
  <si>
    <t>11л9м</t>
  </si>
  <si>
    <t xml:space="preserve">Высшее педагогическое                              </t>
  </si>
  <si>
    <t xml:space="preserve">Тывинский государственный университет      </t>
  </si>
  <si>
    <t>Иргит Анай-Хаак Кудус-ооловна</t>
  </si>
  <si>
    <t>18 лет 11 мес</t>
  </si>
  <si>
    <t>14 лет 10 мея</t>
  </si>
  <si>
    <t>2020</t>
  </si>
  <si>
    <t>ТывГУ КПК, 2008</t>
  </si>
  <si>
    <t>ООО "Центр непрерывного образования и инноваций", Дошкольная педагогика и психология, 2020</t>
  </si>
  <si>
    <t>Кужугет Урана Салчаковна</t>
  </si>
  <si>
    <t>8 лет 5 мес</t>
  </si>
  <si>
    <t xml:space="preserve">Тывинский государственный университет, 1990     </t>
  </si>
  <si>
    <t>НОЧУ ОДПО "Актион-МЦФЭР":  "Педагогика и методика дошкольного образования", 2019</t>
  </si>
  <si>
    <t>Кыргыс Алдын-Чечек Дмитриевна</t>
  </si>
  <si>
    <t>2года 11 мес</t>
  </si>
  <si>
    <t>Психолого-педагогическое образование; дошкольное образование</t>
  </si>
  <si>
    <t>Тувинский государсвтенный университет, 2023; ТывГУ КПК, 2018</t>
  </si>
  <si>
    <t>Монгуш Чаяна Белековна</t>
  </si>
  <si>
    <t>2 года 3 мес</t>
  </si>
  <si>
    <t>Среднее специальное</t>
  </si>
  <si>
    <t>Неоконченное высшее</t>
  </si>
  <si>
    <t>Экономист, высшее - агроном</t>
  </si>
  <si>
    <t>Тувинский государсвтенный университет, 2025</t>
  </si>
  <si>
    <t>ТИРО, дошкольное образование, 2025</t>
  </si>
  <si>
    <t>Мукулай Людмила Михаиловна</t>
  </si>
  <si>
    <t>13 лет 0 мес</t>
  </si>
  <si>
    <t>2 года 1 мес</t>
  </si>
  <si>
    <t>Намы Менди Анатольевна</t>
  </si>
  <si>
    <t>9 лет 9 мес</t>
  </si>
  <si>
    <t>4 года 5 мес</t>
  </si>
  <si>
    <t>Социальная педагогика</t>
  </si>
  <si>
    <t>НОЧУ ОДПО "Актион-МЦФЭР":  "Педагогика и методика дошкольного образования", 2021</t>
  </si>
  <si>
    <t>Ондар Юлияна Чизеевна</t>
  </si>
  <si>
    <t>6 лет 27 дней</t>
  </si>
  <si>
    <t>1 год 2 месяца</t>
  </si>
  <si>
    <t xml:space="preserve">Тывинский государственный университет, 2016      </t>
  </si>
  <si>
    <t xml:space="preserve">Ооржак Айрана Андриановна </t>
  </si>
  <si>
    <t>6 лет 1 м</t>
  </si>
  <si>
    <t>Кызылский педагогический институт</t>
  </si>
  <si>
    <t>Ооржак Алиса Мертгеновна</t>
  </si>
  <si>
    <t>учитель истории и общества</t>
  </si>
  <si>
    <t>ТГПУ</t>
  </si>
  <si>
    <t>Салчак Байлак Артемовна</t>
  </si>
  <si>
    <t>9 лет 3 мес</t>
  </si>
  <si>
    <t>Тувинский государсвтенный университет</t>
  </si>
  <si>
    <t>Бухгалтер</t>
  </si>
  <si>
    <t>ТИРО, 2025, дошкольное образование</t>
  </si>
  <si>
    <t>Салчак Олча Владимировна</t>
  </si>
  <si>
    <t>7 лет 11 мес</t>
  </si>
  <si>
    <t>Дошкольная педагогика</t>
  </si>
  <si>
    <t>Сандак Севил Оюн-ооловна</t>
  </si>
  <si>
    <t>12 лет 6 мес</t>
  </si>
  <si>
    <t>9 лет 4 меч</t>
  </si>
  <si>
    <t xml:space="preserve">Высшее профессиональное                              </t>
  </si>
  <si>
    <t>Документационное обеспечение управлений</t>
  </si>
  <si>
    <t>Российский государсвтенный гуманитарный университет, 2011</t>
  </si>
  <si>
    <t>ТИРО, методика докольного образования, 2016</t>
  </si>
  <si>
    <t>Сарыг-Донгак Айзана Эдуардовна</t>
  </si>
  <si>
    <t xml:space="preserve">История </t>
  </si>
  <si>
    <t>Горно-Алтайский ГУ</t>
  </si>
  <si>
    <t>Сарыглар Долаана Дамбааевна</t>
  </si>
  <si>
    <t>19 лет 4 мес</t>
  </si>
  <si>
    <t>2019</t>
  </si>
  <si>
    <t>Учитель технологии</t>
  </si>
  <si>
    <t>Тывинский государственный университет,2015</t>
  </si>
  <si>
    <t>Сат Аржаана Александровна</t>
  </si>
  <si>
    <t>23л11м</t>
  </si>
  <si>
    <t>7 лет 10 мес</t>
  </si>
  <si>
    <t>Ак-Довуракское педучилище, 2009</t>
  </si>
  <si>
    <t>Севээн Сырга Хеймер-ооловна</t>
  </si>
  <si>
    <t>3лет 7м</t>
  </si>
  <si>
    <t>2 года 9 мес</t>
  </si>
  <si>
    <t>Тывинский государственный университет,2008</t>
  </si>
  <si>
    <t>Узун Айгуль Алексеевна</t>
  </si>
  <si>
    <t>1 год 0 мес</t>
  </si>
  <si>
    <t>Агроном</t>
  </si>
  <si>
    <t>Тувинский государсвтенный университет, 1998</t>
  </si>
  <si>
    <t>ТИРО, дошкольное образование, 2016</t>
  </si>
  <si>
    <t>Хертек Аржаана Анатольевна</t>
  </si>
  <si>
    <t>7 лет 0 мес</t>
  </si>
  <si>
    <t>ТывГУ КПК, 2012</t>
  </si>
  <si>
    <t>Хертек Кара-Кат Михаиловна</t>
  </si>
  <si>
    <t>6л3м</t>
  </si>
  <si>
    <t>3 года 0 мес</t>
  </si>
  <si>
    <t>6 лет 3 мес</t>
  </si>
  <si>
    <t>Физическая культура и безопастность жизнедеятельности</t>
  </si>
  <si>
    <t>ФГБОУ "Тувинский государственный университет" г.Кызыл, 2023</t>
  </si>
  <si>
    <t>Хертек Чинчи Откек-ооловна</t>
  </si>
  <si>
    <t>40 лет 11 мес</t>
  </si>
  <si>
    <t>ФГБОУ ВПО ХГУ им. Н.Ф. Катанова, г. Абакан, 2012</t>
  </si>
  <si>
    <t>Хомушку Ай-Кыс Валерьевна</t>
  </si>
  <si>
    <t>9 лет 1м</t>
  </si>
  <si>
    <t>7 лет 5 мес</t>
  </si>
  <si>
    <t>Логопедия</t>
  </si>
  <si>
    <t>Чамьян Айсу Чойган-ооловна</t>
  </si>
  <si>
    <t>4 года 11 мес</t>
  </si>
  <si>
    <t>Прикладная математика и информатика</t>
  </si>
  <si>
    <t>ФГБОУ ВО "Красноярский государственный аграрный университет", 2020</t>
  </si>
  <si>
    <t>Шожап Олеся Олеговна</t>
  </si>
  <si>
    <t>14 лет 0 мес</t>
  </si>
  <si>
    <t>11 лет 0 мес</t>
  </si>
  <si>
    <t>1 год 2 мес</t>
  </si>
  <si>
    <t>Тувинский государственный университет, 2008</t>
  </si>
  <si>
    <t>Ажы Хемер-оол Иванович</t>
  </si>
  <si>
    <t>педагог доп образования</t>
  </si>
  <si>
    <t>4 года 1 мес</t>
  </si>
  <si>
    <t>Учитель физкультура</t>
  </si>
  <si>
    <t>Оюн Чочагай Кызыл-ооловна</t>
  </si>
  <si>
    <t>физрук</t>
  </si>
  <si>
    <t>13л3м</t>
  </si>
  <si>
    <t>Тувинский государственный университет, 2018</t>
  </si>
  <si>
    <t>Хертек Барынмаа Васильевна</t>
  </si>
  <si>
    <t>3 года 9 мес</t>
  </si>
  <si>
    <t>Тувинский государственный университет, 2023</t>
  </si>
  <si>
    <t>Хертек Рада Владимировна</t>
  </si>
  <si>
    <t>31 год 9 мес</t>
  </si>
  <si>
    <t>2021</t>
  </si>
  <si>
    <t>Учитель хореографии</t>
  </si>
  <si>
    <t>Восточно-Сибирский государственный институт культуры</t>
  </si>
  <si>
    <t>Чулакай Мария Ондаровна</t>
  </si>
  <si>
    <t>5 лет 8 мес</t>
  </si>
  <si>
    <t>Кызылский колледж искусств им. А.Б. Чыргал-оола</t>
  </si>
  <si>
    <t>Незаконченное высшее</t>
  </si>
  <si>
    <t>Петрова Светлана Владимировна</t>
  </si>
  <si>
    <t>Владимирский государственный гуманитарный университет, 2008 г.</t>
  </si>
  <si>
    <t>Олигофренопедагогика учитель -олигофреннопедагог</t>
  </si>
  <si>
    <t>Жуланова Наталья Владимировна</t>
  </si>
  <si>
    <t>Заместитель директора по УВР</t>
  </si>
  <si>
    <t>50 л</t>
  </si>
  <si>
    <t>Тывинский государственный университет, 2004 г.</t>
  </si>
  <si>
    <t>23 г</t>
  </si>
  <si>
    <t>9 л.</t>
  </si>
  <si>
    <t>Сат Агата Алесеевна</t>
  </si>
  <si>
    <t>34 г</t>
  </si>
  <si>
    <t>ФГБОУ  ВПО Новосибирский государственный университет, 2014</t>
  </si>
  <si>
    <t>Кульурология</t>
  </si>
  <si>
    <t>Дупчун Белекмаа Буян-ооловна</t>
  </si>
  <si>
    <t>3, 2</t>
  </si>
  <si>
    <t>2, 2</t>
  </si>
  <si>
    <t>Среднее проф.</t>
  </si>
  <si>
    <t> Федеральное государственное бюджетное образовательное учреждение высшего профессионального образования "Тувинский государственный университет"  Кызылский пед.колледж</t>
  </si>
  <si>
    <t>Чооду Кулчана Вячеславовна</t>
  </si>
  <si>
    <t>5, 9</t>
  </si>
  <si>
    <t>2, 0</t>
  </si>
  <si>
    <t>Высшее пед.</t>
  </si>
  <si>
    <t>Специальное дефектологическое образование</t>
  </si>
  <si>
    <t> Федеральное государственное бюджетное образовательное учреждение высшего профессионального образования "Хакасский государственный университет им.Н.Ф.Катанова"</t>
  </si>
  <si>
    <t>Донгак Айлан Евгеньевна</t>
  </si>
  <si>
    <t>6, 11</t>
  </si>
  <si>
    <t>1, 2</t>
  </si>
  <si>
    <t>Дамдын Аялга Семеновна</t>
  </si>
  <si>
    <t>0, 10</t>
  </si>
  <si>
    <t>Монгуш Чойганмаа Васильевна</t>
  </si>
  <si>
    <t xml:space="preserve">Хакасский государственный университет им. И.Ф. Катанова </t>
  </si>
  <si>
    <t>Монгуш Рада Олеговна</t>
  </si>
  <si>
    <t>Агрономия</t>
  </si>
  <si>
    <t>Тувинский филиал Красноярского агроуниверситета</t>
  </si>
  <si>
    <t>Ооржак Аржаана Докбак-ооловна</t>
  </si>
  <si>
    <t>11, 10</t>
  </si>
  <si>
    <t>Родной язык и литература,   учитель родного языка и литературы</t>
  </si>
  <si>
    <t> Федеральное государственное бюджетное образовательное учреждение высшего профессионального образования "Тувинский государственный университет"</t>
  </si>
  <si>
    <t>Доптуг-оол Алеся Сергеевна</t>
  </si>
  <si>
    <t>7, 10</t>
  </si>
  <si>
    <t>История с дополнительной специальностью юриспруденция</t>
  </si>
  <si>
    <t>Тондуп Айлан Кертик-ооловна</t>
  </si>
  <si>
    <t>Педагогика дошкольного образования         Педагог дошкольного образования</t>
  </si>
  <si>
    <t>Сарыглар Натлья Сергеевна</t>
  </si>
  <si>
    <t>12, 7</t>
  </si>
  <si>
    <t>1, 11</t>
  </si>
  <si>
    <t>Ооржак Вика Орлановна</t>
  </si>
  <si>
    <t>Тумат Чинара Монгеевна</t>
  </si>
  <si>
    <t>Иргит Айлана Доржуевна</t>
  </si>
  <si>
    <t>Хертек Айчек Буяновна</t>
  </si>
  <si>
    <t>Чулдум Аяна Чонукпеновна</t>
  </si>
  <si>
    <t>инструктор по физкультуре</t>
  </si>
  <si>
    <t>Хертек Татьяна Александровна</t>
  </si>
  <si>
    <t>спец.дефектологическое</t>
  </si>
  <si>
    <t>Тумат Севил Солун-ооловна</t>
  </si>
  <si>
    <t>Специальное дефектологическое</t>
  </si>
  <si>
    <t>Монгуш Жанна Игоревна</t>
  </si>
  <si>
    <t>1, 0</t>
  </si>
  <si>
    <t> Федеральное государственное бюджетное образовательное учреждение высшего профессионального образования "Сибирская академия государственной службы" г.Новосибирск</t>
  </si>
  <si>
    <t>Салчак Ай-Суу Евгеньевна</t>
  </si>
  <si>
    <t>Дирижирование</t>
  </si>
  <si>
    <t> Федеральное государственное бюджетное образовательное учреждение высшего профессионального образования Сибирский государственный институт имени Д.Хворостовского г.Новосибирск</t>
  </si>
  <si>
    <t>Данова Аймира Дмитриевна</t>
  </si>
  <si>
    <t>Новосибирский государственный педагогический университет</t>
  </si>
  <si>
    <t>Ооржак Чимизин Анатольевна</t>
  </si>
  <si>
    <t>7, 5</t>
  </si>
  <si>
    <t>4, 11</t>
  </si>
  <si>
    <t>2, 11</t>
  </si>
  <si>
    <t>"Новосибирский государственный педагогический университет"</t>
  </si>
  <si>
    <t xml:space="preserve">Хертек Анай-Хаак Аркадьевна </t>
  </si>
  <si>
    <t>6, 8</t>
  </si>
  <si>
    <t>5, 11</t>
  </si>
  <si>
    <t>Инженерная защита окружающей среды</t>
  </si>
  <si>
    <t>Московский институт стали и сплавов</t>
  </si>
  <si>
    <t>Буркова Наталья Владимировна</t>
  </si>
  <si>
    <t>29, 10</t>
  </si>
  <si>
    <t>Среднее  проф.</t>
  </si>
  <si>
    <t>Воспитатель детей дошк.возраста</t>
  </si>
  <si>
    <t>Аратына Олча Допуй-ооловна</t>
  </si>
  <si>
    <t>13, 6</t>
  </si>
  <si>
    <t>7, 3</t>
  </si>
  <si>
    <t> Федеральное государственное бюджетное образовательное учреждение высшего профессионального образования "Уральский экономический университет"</t>
  </si>
  <si>
    <t>Телешина Светлана Михайловна</t>
  </si>
  <si>
    <t>20, 10</t>
  </si>
  <si>
    <t>Техник-строитель</t>
  </si>
  <si>
    <t>Кызылский автодорожный техникум</t>
  </si>
  <si>
    <t>Темир-оол Чечек Анай-ооловна</t>
  </si>
  <si>
    <t>33, 6</t>
  </si>
  <si>
    <t>Дошкольное воспитание   Воспитатель детского сада</t>
  </si>
  <si>
    <t>Лопсан Долаана Васильевна</t>
  </si>
  <si>
    <t>Монгуш Алефтина Владимировна</t>
  </si>
  <si>
    <t>Дошкольная дефектология</t>
  </si>
  <si>
    <t xml:space="preserve">Оюн Анай-Хаак Родионовна </t>
  </si>
  <si>
    <t>3, 0</t>
  </si>
  <si>
    <t>5, 0</t>
  </si>
  <si>
    <t>Калван-оол Карим Климович</t>
  </si>
  <si>
    <t>Непедагогическое</t>
  </si>
  <si>
    <t>Электроэнергетика и электротехника</t>
  </si>
  <si>
    <t>Хертек Лада Валерьевна</t>
  </si>
  <si>
    <t xml:space="preserve">заведующий </t>
  </si>
  <si>
    <t>КГПИ- 1993г, КГПУ им. Астафьева -2015 г.</t>
  </si>
  <si>
    <t>Сат Айдысмаа Владимировна</t>
  </si>
  <si>
    <t>ТувГУ КПИ 2016,   Магистр 2018 ТувГУ</t>
  </si>
  <si>
    <t>дошкольное образование, менеджмент в образовании</t>
  </si>
  <si>
    <t>Иргит Эллада Ивановна</t>
  </si>
  <si>
    <t>ТувГУ КПИ</t>
  </si>
  <si>
    <t>Монгуш Сайлана Шериг-ооловна</t>
  </si>
  <si>
    <t xml:space="preserve">ТувГУ </t>
  </si>
  <si>
    <t>Кара-Сал Шораана Демчик-Карбыевна</t>
  </si>
  <si>
    <t>логопед</t>
  </si>
  <si>
    <t xml:space="preserve"> Крас.ГПУ</t>
  </si>
  <si>
    <t>Ооржак Айланмаа Семеновна</t>
  </si>
  <si>
    <t>муз. Рук.</t>
  </si>
  <si>
    <t>муз. рук</t>
  </si>
  <si>
    <t>ВСГАКИ г. Улан-Удэ</t>
  </si>
  <si>
    <t>Монгуш Айсуу Николаевна</t>
  </si>
  <si>
    <t>Педагог по ДО</t>
  </si>
  <si>
    <t>ТывГУ 2008</t>
  </si>
  <si>
    <t>Монгуш Елена Маадыр-ооловна</t>
  </si>
  <si>
    <t>средняя</t>
  </si>
  <si>
    <t>педагог доп. образования</t>
  </si>
  <si>
    <t xml:space="preserve">СДО ВШДА </t>
  </si>
  <si>
    <t xml:space="preserve"> Монгуш Сай-Суу Мергеновна</t>
  </si>
  <si>
    <t>тренер</t>
  </si>
  <si>
    <t>УОР РТ 2012</t>
  </si>
  <si>
    <t>Мадон Ай-Херел Маннайович</t>
  </si>
  <si>
    <t>тренер- преподаватель</t>
  </si>
  <si>
    <t>ООО Москоский ИППиПКП</t>
  </si>
  <si>
    <t>Даш-Шиви Милана Монгун-ооловна</t>
  </si>
  <si>
    <t>ТГУ 2007</t>
  </si>
  <si>
    <t>Сарыглар Любовь Соскур-ооловна</t>
  </si>
  <si>
    <t>воспитатель детского сада</t>
  </si>
  <si>
    <t>Монгуш Азията Викторовна</t>
  </si>
  <si>
    <t xml:space="preserve">Педагогикаи методика дошкольного образования 2024г. </t>
  </si>
  <si>
    <t>КТЭиП ПК</t>
  </si>
  <si>
    <t>Донгак Анна Шириндивиевна</t>
  </si>
  <si>
    <t>Монгуш Алдынай Александровна</t>
  </si>
  <si>
    <t>учит.нач</t>
  </si>
  <si>
    <t>ТГУ 2013</t>
  </si>
  <si>
    <t>Куулар Нелли Анатольевна</t>
  </si>
  <si>
    <t>ТувГУ КПИ 2024</t>
  </si>
  <si>
    <t xml:space="preserve">Сат Алекмаа Монгун-ооловна, </t>
  </si>
  <si>
    <t>ГБПОУ Иркутской области "Боханский пед-й колледж им. Д.Банзарова" 2020г</t>
  </si>
  <si>
    <t>Кара-Сал Белекмаа Сергеевна</t>
  </si>
  <si>
    <t>Юрист</t>
  </si>
  <si>
    <t>ТувГУ ЮФ 2014</t>
  </si>
  <si>
    <t>Кокуу Чойгана Юриевна</t>
  </si>
  <si>
    <t>ТувГУ КПИ 2015</t>
  </si>
  <si>
    <t>Ооржак Айрана Дурген-ооловна</t>
  </si>
  <si>
    <t>КТТ 2019</t>
  </si>
  <si>
    <t>Монгуш Чинчи Шигжит-Суруновна</t>
  </si>
  <si>
    <t>ТувГУ КПК 2021</t>
  </si>
  <si>
    <t>Ондар Милена Эресовна</t>
  </si>
  <si>
    <t xml:space="preserve">ТувГУ КПК </t>
  </si>
  <si>
    <t xml:space="preserve"> Ондар Уянмаа Андреевна</t>
  </si>
  <si>
    <t>ТувГУ КПК</t>
  </si>
  <si>
    <t>Ондар Алдынай Владиславовна</t>
  </si>
  <si>
    <t>ТувГУ КПИ 2016</t>
  </si>
  <si>
    <t>Сат Чейнеш Сергеевна</t>
  </si>
  <si>
    <t>КАД ТГИПП</t>
  </si>
  <si>
    <t>Тойбухаа Айыраа Михайловна</t>
  </si>
  <si>
    <t>Ср-спец</t>
  </si>
  <si>
    <t>ТГУ КПУ</t>
  </si>
  <si>
    <t>Монгуш Инна Ивановна</t>
  </si>
  <si>
    <t>Техгология обслуживающий труд</t>
  </si>
  <si>
    <t xml:space="preserve">ТувГУ КПИ </t>
  </si>
  <si>
    <t>Карти Людмила Кыргысовна</t>
  </si>
  <si>
    <t>ХакПИ Луч знаний</t>
  </si>
  <si>
    <t>Кужугет Ай-Суу Ниловна</t>
  </si>
  <si>
    <t>технология и начальная образовнаия</t>
  </si>
  <si>
    <t>Ондар Аржаана Сергеевна</t>
  </si>
  <si>
    <t>бухгалтер</t>
  </si>
  <si>
    <t>ТСХТ г.Кызыла</t>
  </si>
  <si>
    <t>Аракчаа Олимпиада Сергеевна</t>
  </si>
  <si>
    <t>ТувГу КПИ</t>
  </si>
  <si>
    <t>Седип-оол Аяна Дудей-ооловна</t>
  </si>
  <si>
    <t>учит.нач классов и дошк.обр</t>
  </si>
  <si>
    <t>Донгак Олча Кошкаровна</t>
  </si>
  <si>
    <t>Ооржак Айгерина Алашовна</t>
  </si>
  <si>
    <t>пеагог</t>
  </si>
  <si>
    <t>ТувГУ 2023</t>
  </si>
  <si>
    <t xml:space="preserve">Педагогикаи методика дошкольного образования  </t>
  </si>
  <si>
    <t>Ондар Милана Эресовна</t>
  </si>
  <si>
    <t>МЦФЭР Переподготовка</t>
  </si>
  <si>
    <t>Балахонова Татьяна Фатхулловна</t>
  </si>
  <si>
    <t>организатор методист ДО</t>
  </si>
  <si>
    <t>Агбаан Айсуу Алдын-ооловна</t>
  </si>
  <si>
    <t>9 л 4 м</t>
  </si>
  <si>
    <t>7 л  9м</t>
  </si>
  <si>
    <t>организатор-методист ДО</t>
  </si>
  <si>
    <t>Кужугет Наталья Оолаковна</t>
  </si>
  <si>
    <t>18л 4 м</t>
  </si>
  <si>
    <t>18 л 4м м</t>
  </si>
  <si>
    <t>преподавание в нач. классах</t>
  </si>
  <si>
    <t>Монгуш Анай-Хаак Андреевна</t>
  </si>
  <si>
    <t>18 л 6 м</t>
  </si>
  <si>
    <t>17 л 4 м</t>
  </si>
  <si>
    <t>Шойдаа Чодураа Борисовна</t>
  </si>
  <si>
    <t>7 л 3 м</t>
  </si>
  <si>
    <t>Уральский ГАУ</t>
  </si>
  <si>
    <t>диплом о профессиональной переподготовке</t>
  </si>
  <si>
    <t>Ондар Саглай Буяновна</t>
  </si>
  <si>
    <t>12 л 4 м</t>
  </si>
  <si>
    <t>2 г 10 м</t>
  </si>
  <si>
    <t>2 г</t>
  </si>
  <si>
    <t>документо ведение и архивоведе ние</t>
  </si>
  <si>
    <t>Сундуй Татьяна Валерьевна</t>
  </si>
  <si>
    <t>12 л 1 м</t>
  </si>
  <si>
    <t>8л 8 м</t>
  </si>
  <si>
    <t>воспитатель ДОУ</t>
  </si>
  <si>
    <t>Монгуш Долаана Кара-ооловна</t>
  </si>
  <si>
    <t>10 л 0 м</t>
  </si>
  <si>
    <t>6 м</t>
  </si>
  <si>
    <t>Монгуш Чодураа Юрьевна</t>
  </si>
  <si>
    <t>13 л 8 м</t>
  </si>
  <si>
    <t>13 л 7 м</t>
  </si>
  <si>
    <t>3 м</t>
  </si>
  <si>
    <t>воспитатель детей дошк. возраста</t>
  </si>
  <si>
    <t>ввысшее</t>
  </si>
  <si>
    <t>Уральский ГАУ, ТГУ</t>
  </si>
  <si>
    <t>землеустройство и кадастры Д иплом переподготовки</t>
  </si>
  <si>
    <t>Арган-оол Алдын-Сай Оолоковна</t>
  </si>
  <si>
    <t>"Оказание первой помощи в образовательной организации"</t>
  </si>
  <si>
    <t xml:space="preserve">Чооду Оксана Геннадьевна </t>
  </si>
  <si>
    <t>"Кубики Зайцева"</t>
  </si>
  <si>
    <t xml:space="preserve">МБДОУ № 19 </t>
  </si>
  <si>
    <t xml:space="preserve">Ахматвалиева Татьяна Николаевна </t>
  </si>
  <si>
    <t xml:space="preserve">вопитатель </t>
  </si>
  <si>
    <t>сред спец педкласс</t>
  </si>
  <si>
    <t xml:space="preserve">Бурукей Валентина Маскыр-ооловна </t>
  </si>
  <si>
    <t xml:space="preserve"> </t>
  </si>
  <si>
    <t xml:space="preserve"> вышее</t>
  </si>
  <si>
    <t xml:space="preserve">учитель математики </t>
  </si>
  <si>
    <t xml:space="preserve">КПИ </t>
  </si>
  <si>
    <t xml:space="preserve">Дак Чыжыргана Борисовна </t>
  </si>
  <si>
    <t xml:space="preserve">вышее </t>
  </si>
  <si>
    <t xml:space="preserve"> учитель </t>
  </si>
  <si>
    <t>омский ГПУ</t>
  </si>
  <si>
    <t xml:space="preserve">Дагба  Чойгана Эдуардовна </t>
  </si>
  <si>
    <t xml:space="preserve"> среднее спец</t>
  </si>
  <si>
    <t xml:space="preserve">Донгак Урана Кашпык-ооловна </t>
  </si>
  <si>
    <t>вышее</t>
  </si>
  <si>
    <t>МПТУ</t>
  </si>
  <si>
    <t xml:space="preserve">Дугер Арья Эдуардовна </t>
  </si>
  <si>
    <t>АПК</t>
  </si>
  <si>
    <t>Иргит Александра Михайловна</t>
  </si>
  <si>
    <t>учитель истории</t>
  </si>
  <si>
    <t xml:space="preserve">ТГУ </t>
  </si>
  <si>
    <t>"Воспитатель логопедической группы с нарушениями речи"</t>
  </si>
  <si>
    <t xml:space="preserve">Кужегет Долбан Сергеевна </t>
  </si>
  <si>
    <t xml:space="preserve">ХГУ </t>
  </si>
  <si>
    <t>"Педагогическая деятельность воспитателя ДОО в специфике развития инглюзивного образования"</t>
  </si>
  <si>
    <t xml:space="preserve">Иргит  Елена Хертековна </t>
  </si>
  <si>
    <t xml:space="preserve">Куулар Руслана Буяновна </t>
  </si>
  <si>
    <t xml:space="preserve">среднее спец </t>
  </si>
  <si>
    <t xml:space="preserve">Кыргыс Виктория Саяновна </t>
  </si>
  <si>
    <t>1 месяц</t>
  </si>
  <si>
    <t xml:space="preserve">сред спец </t>
  </si>
  <si>
    <t xml:space="preserve">Мечин Юлияна Олеговна </t>
  </si>
  <si>
    <t xml:space="preserve">Момбуй -оол Орлана Орлановна </t>
  </si>
  <si>
    <t xml:space="preserve">переподг воспитателя </t>
  </si>
  <si>
    <t xml:space="preserve">Монгуш Любовь Ким-ооловна </t>
  </si>
  <si>
    <t>КАК</t>
  </si>
  <si>
    <t xml:space="preserve">Нестеренко Марина Вениаминовна </t>
  </si>
  <si>
    <t>Педагогическое сопровождение детей дошкольного возроста с нарушениями речи.</t>
  </si>
  <si>
    <t xml:space="preserve">Хертек Шончалай Витальевна </t>
  </si>
  <si>
    <t>сред проф</t>
  </si>
  <si>
    <t>"Компетенции тютора и его роль в современном дошкольном образовании"</t>
  </si>
  <si>
    <t xml:space="preserve">Ховалыг Алдынай Сергеевна </t>
  </si>
  <si>
    <t>Экономист</t>
  </si>
  <si>
    <t>ФГОБУ ВО</t>
  </si>
  <si>
    <t>Педагогика и методика дошкольного воспитания</t>
  </si>
  <si>
    <t>Ховалыг Бичен Владимировна</t>
  </si>
  <si>
    <t>"Организационно-методичекое сопровождение при реализации образовательных программ дошкольного образования"</t>
  </si>
  <si>
    <t>Хомушку Нонна Биче-ооловна</t>
  </si>
  <si>
    <t xml:space="preserve">Организатор мектадист </t>
  </si>
  <si>
    <t>Шинин Оюмаа Урбановна</t>
  </si>
  <si>
    <t>"Практика наставничества по форме "Воспитатель-воспитатель"</t>
  </si>
  <si>
    <t>Кыргыс Сайлык Альбертовна</t>
  </si>
  <si>
    <t xml:space="preserve">педагог психолог </t>
  </si>
  <si>
    <t>Тумат Солангы Хулеровна</t>
  </si>
  <si>
    <t>Монгуш Салбак Монгушевна</t>
  </si>
  <si>
    <t xml:space="preserve">инструктор физо </t>
  </si>
  <si>
    <t xml:space="preserve">педагогика и методика дошкольного образования </t>
  </si>
  <si>
    <t xml:space="preserve">тгу </t>
  </si>
  <si>
    <t>"Организация внедрения кружковой работы по игре в шахмоты в ДОО"</t>
  </si>
  <si>
    <t>Майынды Айда-Сай Олзеевна</t>
  </si>
  <si>
    <t>Дефектологическое образование профиль логопедия</t>
  </si>
  <si>
    <t>"Методы работы с речевыми нарушениями у детей: практичекие советы для логопедов"</t>
  </si>
  <si>
    <t>Сат Шораана Николаевна</t>
  </si>
  <si>
    <t xml:space="preserve">Ооржак Аржаана Антоновна </t>
  </si>
  <si>
    <t>учитель дефектолог</t>
  </si>
  <si>
    <t>Житова Ирина Аркадьевна</t>
  </si>
  <si>
    <t xml:space="preserve">музыкальный руководитель </t>
  </si>
  <si>
    <t>учитель начальных классов и музыки</t>
  </si>
  <si>
    <t>"Деятельность музыкального руководителя по сопровождению детей с ОВЗ в дошкольной образовательной организации"</t>
  </si>
  <si>
    <t>Балажик Долаана Эрес-оловна</t>
  </si>
  <si>
    <t>ПДО англ. яз</t>
  </si>
  <si>
    <t>учитель английского и немецкого языка</t>
  </si>
  <si>
    <t xml:space="preserve">Тогаачы Алена Мергеноловна </t>
  </si>
  <si>
    <t>ПДО русс.яз</t>
  </si>
  <si>
    <t xml:space="preserve">Сарыглар Татьяна Седеновна </t>
  </si>
  <si>
    <t>ПДО тув.яз</t>
  </si>
  <si>
    <t>учитель русского языка и литероатуры тувинского языка и литературы</t>
  </si>
  <si>
    <t>Монгуш Айлаана Бугажыковна</t>
  </si>
  <si>
    <t>воспиталеь</t>
  </si>
  <si>
    <t>КТЭП</t>
  </si>
  <si>
    <t>педогог дошкольного образ</t>
  </si>
  <si>
    <t xml:space="preserve">Монгуш Алина Тас-ооловна </t>
  </si>
  <si>
    <t>б\к</t>
  </si>
  <si>
    <t>Донгак Алимаа Олеговна</t>
  </si>
  <si>
    <t>Омский ГПУ</t>
  </si>
  <si>
    <t>учитель</t>
  </si>
  <si>
    <t>Дагба Чойгана Эдуардовна</t>
  </si>
  <si>
    <t>Дугер Арыяа Эдуардовна</t>
  </si>
  <si>
    <t>Кужугет Долбан Сергеевна</t>
  </si>
  <si>
    <t>воспитатель дошкольного образования</t>
  </si>
  <si>
    <t>Куулар Руслана Буяновна</t>
  </si>
  <si>
    <t>Кыргыз Виктория Саяновна</t>
  </si>
  <si>
    <t>Момбуй Орлана Орлановна</t>
  </si>
  <si>
    <t>БГСХА</t>
  </si>
  <si>
    <t>технолог</t>
  </si>
  <si>
    <t>Хертек Шончалай Витпальевна</t>
  </si>
  <si>
    <t>Ховалыг Алдынай Сергеевна</t>
  </si>
  <si>
    <t>экономист</t>
  </si>
  <si>
    <t>Сат Шораана  Николаевна</t>
  </si>
  <si>
    <t>Ооржак Вера Эрес-ооловна</t>
  </si>
  <si>
    <t>КГПИ 1993</t>
  </si>
  <si>
    <t>учитель русского языка</t>
  </si>
  <si>
    <t>Донгак Алина Сергеевна</t>
  </si>
  <si>
    <t xml:space="preserve">Сибирская академия государственной службы при президенте РФ </t>
  </si>
  <si>
    <t>Государственное и муниципальное управление</t>
  </si>
  <si>
    <t>Куулар Айдана Андреевна</t>
  </si>
  <si>
    <t>старший воспитатель,</t>
  </si>
  <si>
    <t xml:space="preserve">высшее
</t>
  </si>
  <si>
    <t xml:space="preserve">Экономика </t>
  </si>
  <si>
    <t>НГУЭУ, Диплом 105424 0797966, 2023 год</t>
  </si>
  <si>
    <t>ГАОУ ДПО "Тиро и пк" по "Организационно-методическое сопровождение при реализации образовательных программ дошкольного образования" с 20 июня по 07 октября 2024 г.                       Институт РоПКи П "Организация образовательной деятельности для детей дошкольного возраста с ОВЗ в условиях реализации ФГОС ДО" с 20 ноября 2023 г. по 26 ноября 2023 г.</t>
  </si>
  <si>
    <t>Монгуш Ай-Суу Опей-ооловна</t>
  </si>
  <si>
    <t>25 лет</t>
  </si>
  <si>
    <t>Среднее спец</t>
  </si>
  <si>
    <t>КПК ТГУ, Диплом 1017240551454, 2016 год</t>
  </si>
  <si>
    <t>ГАОУ ДПО "Тиро и пк" по "Организационно-методическое сопровождение при реализации образовательных программ дошкольного образования" с 20 июня по 07 октября 2024 г.</t>
  </si>
  <si>
    <t>Куулар Намгелмаа Александровна</t>
  </si>
  <si>
    <t xml:space="preserve">3 года 4 мес       </t>
  </si>
  <si>
    <t>ЧОУ ДПО "АБиУС", Диплом 6764, 2021 год</t>
  </si>
  <si>
    <t>Самбуу Саглай Кайгал-ооловна</t>
  </si>
  <si>
    <t>9 мес</t>
  </si>
  <si>
    <t>Строительство железных дорог, путь и путевое хозяйство</t>
  </si>
  <si>
    <t>КПК ТГУ, Диплом 1117050000383, 2014 год</t>
  </si>
  <si>
    <t>Монгуш Айраана Артемовна</t>
  </si>
  <si>
    <t>4 года 7 мес</t>
  </si>
  <si>
    <t>Начальное образование</t>
  </si>
  <si>
    <t>ФГБОУ ВО ТГУ, Диплом 1017245388114, 2020 год</t>
  </si>
  <si>
    <t>Салчак Татьяна Бадысуровна</t>
  </si>
  <si>
    <t>19 лет 10 мес</t>
  </si>
  <si>
    <t>ТГУ, Диплом 1017244104988, 2018 год</t>
  </si>
  <si>
    <t>Кужугет Хорагай Вячеславевна</t>
  </si>
  <si>
    <t>12 лет 10 мес</t>
  </si>
  <si>
    <t>Учитель географии</t>
  </si>
  <si>
    <t>ФГБОУ ВПО"ТГУ", Диплом 5427411, 2011 год</t>
  </si>
  <si>
    <t>Монгуш Олча Сергеевна</t>
  </si>
  <si>
    <t>22 года</t>
  </si>
  <si>
    <t>8 лет 5 м ес</t>
  </si>
  <si>
    <t>ТГУ, Диплом 1017241987115, 2016 год</t>
  </si>
  <si>
    <t>Аракчаа Татьяна Владимировна</t>
  </si>
  <si>
    <t>Красноярский государственный педагогический университет им. В.П. Астафьева по специальности 2007 г..</t>
  </si>
  <si>
    <t>специальный психолог и учитель-олигофренопедагог</t>
  </si>
  <si>
    <t>МАДОУ "ЦРР - д/с №21"</t>
  </si>
  <si>
    <t>Дружинина Светлана Васильевна</t>
  </si>
  <si>
    <t>Зам директора по УВР</t>
  </si>
  <si>
    <t>воспиатель</t>
  </si>
  <si>
    <t>Анциферова Ульяна Сергеевна</t>
  </si>
  <si>
    <t>учитель математики и информатики</t>
  </si>
  <si>
    <t>Тувинский Государственный Университет</t>
  </si>
  <si>
    <t>Бусырева Ольга Викторовна</t>
  </si>
  <si>
    <t>Красноярский Педагогический Университет</t>
  </si>
  <si>
    <t>Голуб Оксана Николаевна</t>
  </si>
  <si>
    <t>Лунгов Сергей Анатольевич</t>
  </si>
  <si>
    <t>муз. руководитель</t>
  </si>
  <si>
    <t>преподаватель детской музыкальной школы</t>
  </si>
  <si>
    <t xml:space="preserve">Кемеровский  Гогударственный Институт Культуры </t>
  </si>
  <si>
    <t>Галина Жанна Александровна</t>
  </si>
  <si>
    <t>Иванова Надежда Геннадиевна</t>
  </si>
  <si>
    <t>организатор  педагог социально-культурной деятельности</t>
  </si>
  <si>
    <t xml:space="preserve"> Восточно сиб.институт культуры</t>
  </si>
  <si>
    <t>Шабанова Елена Сергеевна</t>
  </si>
  <si>
    <t>Тувинский государственный университет"</t>
  </si>
  <si>
    <t>Чыргал Ачыды Алдын-Херелович</t>
  </si>
  <si>
    <t>инструктор по физо</t>
  </si>
  <si>
    <t xml:space="preserve">педагог начальных классов </t>
  </si>
  <si>
    <t>Алтайский государственный гуманитарно-педагогический университет им. В.М.Шукшина</t>
  </si>
  <si>
    <t>Ни Алдынай Мергеновна</t>
  </si>
  <si>
    <t>Сайын-оол Чечена Александровна</t>
  </si>
  <si>
    <t>воспитатель дошкольного возраста</t>
  </si>
  <si>
    <t>Чалбаа Алдынай Николайовна</t>
  </si>
  <si>
    <t>средне-профессиональное</t>
  </si>
  <si>
    <t>Монгуш Алдынай Тюльпановна</t>
  </si>
  <si>
    <t>Кызылский техникум экономики и права, переп ТИРО</t>
  </si>
  <si>
    <t>Кыргыс Рада Владимировна</t>
  </si>
  <si>
    <t>техник-строитель-технолог</t>
  </si>
  <si>
    <t>Самбуу Орланмаа Кайгал-ооловна</t>
  </si>
  <si>
    <t>Дулуш Арина Викторовна</t>
  </si>
  <si>
    <t>мастер профессионального обучения, техник</t>
  </si>
  <si>
    <t>Иргит Сырга Сергеевна</t>
  </si>
  <si>
    <t>учитель технологии</t>
  </si>
  <si>
    <t>Кызылский педагогический колледж, переп ТИРО</t>
  </si>
  <si>
    <t>Сондуймаа Аляна Хаяевна</t>
  </si>
  <si>
    <t>преподователь дошкольной педагогики и психологии</t>
  </si>
  <si>
    <t xml:space="preserve">Хакасский государственный университет </t>
  </si>
  <si>
    <t>Забелина Наталья Александровна</t>
  </si>
  <si>
    <t>воспитатель коррекционной группы</t>
  </si>
  <si>
    <t>Канское педагогическое училище</t>
  </si>
  <si>
    <t>Зубков Олег Викторович</t>
  </si>
  <si>
    <t>Кызылский колледж искусств</t>
  </si>
  <si>
    <t>Сарыглар Долаана Аясовна</t>
  </si>
  <si>
    <t>Соян Олеся Олеговна</t>
  </si>
  <si>
    <t>Кызылский государственный  университет</t>
  </si>
  <si>
    <t>Щербакова Наталья Юрьевна</t>
  </si>
  <si>
    <t>Бжитских Валентина Владимировна</t>
  </si>
  <si>
    <t>Монгуш Айдана Алексеевна</t>
  </si>
  <si>
    <t xml:space="preserve">Оришич Ольга Максимовна </t>
  </si>
  <si>
    <t>Оюн Галина Александровна</t>
  </si>
  <si>
    <t xml:space="preserve">Кызылский Государственный Педагогический Институт </t>
  </si>
  <si>
    <t>Дувак Анастасия Сергеевна</t>
  </si>
  <si>
    <t>Монгуш Нина Валерьевна</t>
  </si>
  <si>
    <t>инструктор по плавнию</t>
  </si>
  <si>
    <t>педагог по физкультуре по адаптивной направленности</t>
  </si>
  <si>
    <t>Чурапчинский государственный институт физической культуры и спорта</t>
  </si>
  <si>
    <t>Куулар Алдынай Андреевна</t>
  </si>
  <si>
    <t>Пчелинцева Ольга Рафаельевна</t>
  </si>
  <si>
    <t>учитель - логопед</t>
  </si>
  <si>
    <t>преподаватель педагогики</t>
  </si>
  <si>
    <t xml:space="preserve">Хак Государственный университет им. Катанова, переп </t>
  </si>
  <si>
    <t>Намзырай Сайзана Сергеевна</t>
  </si>
  <si>
    <t>инструктор по плаванию</t>
  </si>
  <si>
    <t>государственное муниципальное управление</t>
  </si>
  <si>
    <t>Бурятская государствееная сельско-хозяйственная акалемия</t>
  </si>
  <si>
    <t>Тойбухаа Хункараа Сылдыс-ооловна</t>
  </si>
  <si>
    <t>1 м</t>
  </si>
  <si>
    <t>садоводство, педагог психолог</t>
  </si>
  <si>
    <t xml:space="preserve"> ТГУ переподготовка</t>
  </si>
  <si>
    <t>Иргит Марита Кара-ооловна</t>
  </si>
  <si>
    <t>Ховалыг Амма Валерьевна</t>
  </si>
  <si>
    <t>переподготовка ТИРО</t>
  </si>
  <si>
    <t>Кызыллский автодорожный техникум</t>
  </si>
  <si>
    <t>Лапча Екатерина Владимировна</t>
  </si>
  <si>
    <t>5 м</t>
  </si>
  <si>
    <t>Ондар Азиза Анатольевна</t>
  </si>
  <si>
    <t>Ооржак Даниэлла Павловна</t>
  </si>
  <si>
    <t>СибУПК, переподготовка ТИРО</t>
  </si>
  <si>
    <t>Бараан Анелла Омаковна</t>
  </si>
  <si>
    <t>7 м</t>
  </si>
  <si>
    <t>высшее (учится)</t>
  </si>
  <si>
    <t>Монгуш Айдысмаа Эдуардовна</t>
  </si>
  <si>
    <t>Кара-оол Маакай Болат-ооловна</t>
  </si>
  <si>
    <t>9 м</t>
  </si>
  <si>
    <t xml:space="preserve">методист </t>
  </si>
  <si>
    <t>Смолко Дарья Викторовна</t>
  </si>
  <si>
    <t>педагог дополнительного образования (ИЗО)</t>
  </si>
  <si>
    <t>художник-живописец, преподаватель</t>
  </si>
  <si>
    <t>Черепахина Виктория Эдуардовна</t>
  </si>
  <si>
    <t>коррекционный педагог-психолог</t>
  </si>
  <si>
    <t>КГПУ им Астафьева</t>
  </si>
  <si>
    <t>Кужугет Ирина Юрьевна</t>
  </si>
  <si>
    <t>педагог дополнительного образования ()</t>
  </si>
  <si>
    <t>учитель химии и биологии</t>
  </si>
  <si>
    <t>Ензак Ай-Кыс Анзоровна</t>
  </si>
  <si>
    <t>4 м</t>
  </si>
  <si>
    <t>средне-специальное</t>
  </si>
  <si>
    <t>ТИРО переподготовка</t>
  </si>
  <si>
    <t>Тывинский автодорожный техникум</t>
  </si>
  <si>
    <t xml:space="preserve">СибУПК, </t>
  </si>
  <si>
    <t>средне-профессиональное (учится)</t>
  </si>
  <si>
    <t>педагогирческое</t>
  </si>
  <si>
    <t>педагогиечкое</t>
  </si>
  <si>
    <t>тиро (УЧИТСЯ)</t>
  </si>
  <si>
    <t>Монгуш Лидия Байкараевна</t>
  </si>
  <si>
    <t>1977г. Кызылское педагогическое училище 2012 Тувинский государственный университет</t>
  </si>
  <si>
    <t xml:space="preserve">п </t>
  </si>
  <si>
    <t xml:space="preserve">не состоит </t>
  </si>
  <si>
    <t>Санчыт Саяна Балчыр-ооловна</t>
  </si>
  <si>
    <t>Зам. по УВР</t>
  </si>
  <si>
    <t>не состоит</t>
  </si>
  <si>
    <t>Монгуш Айлана Чечен-ооловна</t>
  </si>
  <si>
    <t>6л.</t>
  </si>
  <si>
    <t>5л.</t>
  </si>
  <si>
    <t>4г.</t>
  </si>
  <si>
    <t>педагогика и методика</t>
  </si>
  <si>
    <t>Актион- МФЦР 2021</t>
  </si>
  <si>
    <t>Артна Кара-Кыс Васильевна</t>
  </si>
  <si>
    <t>26л.,1м.,16д.</t>
  </si>
  <si>
    <t>24л.,5м,9д</t>
  </si>
  <si>
    <t>специалист по сервису</t>
  </si>
  <si>
    <t>ОГИС 2011</t>
  </si>
  <si>
    <t>Сарыглар Чойгана Олеговна</t>
  </si>
  <si>
    <t>18л.,0м</t>
  </si>
  <si>
    <t>18л., 0м</t>
  </si>
  <si>
    <t xml:space="preserve">5л. </t>
  </si>
  <si>
    <t>ТГПИ 2015</t>
  </si>
  <si>
    <t>Намзырай Олча Григорьевна</t>
  </si>
  <si>
    <t>3г.</t>
  </si>
  <si>
    <t>Б/К</t>
  </si>
  <si>
    <t>ТГУ 2015</t>
  </si>
  <si>
    <t>Ондар Ай-Суу Васильевна</t>
  </si>
  <si>
    <t>Ондар Алимаа Конгей-ооловна</t>
  </si>
  <si>
    <t xml:space="preserve">26л. </t>
  </si>
  <si>
    <t>26л.</t>
  </si>
  <si>
    <t xml:space="preserve">педагогическое образование </t>
  </si>
  <si>
    <t>ХГУ 2018</t>
  </si>
  <si>
    <t>Успун Саита Сарыг-ооловна</t>
  </si>
  <si>
    <t>8л.</t>
  </si>
  <si>
    <t>Серенова Лилия Николаевна</t>
  </si>
  <si>
    <t>22л.</t>
  </si>
  <si>
    <t xml:space="preserve">дошкольное образование </t>
  </si>
  <si>
    <t>ТГУ КПК 2005</t>
  </si>
  <si>
    <t>Хомушку Любовь Дырыш-ооловна</t>
  </si>
  <si>
    <t>39л.</t>
  </si>
  <si>
    <t>Ак-Довуракском педагогическом коледже</t>
  </si>
  <si>
    <t>Чамбыт Чинчи Шышкан-ооловна</t>
  </si>
  <si>
    <t>2г.</t>
  </si>
  <si>
    <t>1г.</t>
  </si>
  <si>
    <t>Маады Ай-Суу Буяновна</t>
  </si>
  <si>
    <t>7л.</t>
  </si>
  <si>
    <t>Кужугет Чойгана Алексеевна</t>
  </si>
  <si>
    <t>ТГУ  КПИ 2018</t>
  </si>
  <si>
    <t>Кочаа Бирма Бапааевна</t>
  </si>
  <si>
    <t>25л.</t>
  </si>
  <si>
    <t>ТГУ 1998</t>
  </si>
  <si>
    <t>Кужугшет Камила Камаевна</t>
  </si>
  <si>
    <t>13л.</t>
  </si>
  <si>
    <t>организатор методист</t>
  </si>
  <si>
    <t>ТГУ 2006</t>
  </si>
  <si>
    <t>Бады Буяна Тимуровна</t>
  </si>
  <si>
    <t>Тувинский язык</t>
  </si>
  <si>
    <t>Монгуш Чодураа Демир-ооловна</t>
  </si>
  <si>
    <t>24л.</t>
  </si>
  <si>
    <t>16л.</t>
  </si>
  <si>
    <t>ТГУ 2004</t>
  </si>
  <si>
    <t>Донгак Айрана Черлик-ооловна</t>
  </si>
  <si>
    <t xml:space="preserve">экономика и бухгалтерия </t>
  </si>
  <si>
    <t>ТСТ 2014</t>
  </si>
  <si>
    <t>Тартак Надежда Вячеславовна</t>
  </si>
  <si>
    <t>11л.</t>
  </si>
  <si>
    <t>ТГУ 2010</t>
  </si>
  <si>
    <t>Чамзырын Ай-Кыс Семеновна</t>
  </si>
  <si>
    <t>педагог дошкольного</t>
  </si>
  <si>
    <t>ТИРО 2017</t>
  </si>
  <si>
    <t>Седии Сайзанак Владимировна</t>
  </si>
  <si>
    <t>БГУЭиП 2011</t>
  </si>
  <si>
    <t>Сарыг-Лама Аяна Маадыр-ооловна</t>
  </si>
  <si>
    <t>15л.</t>
  </si>
  <si>
    <t>БГС-ХА 2019 Улан-Удэ</t>
  </si>
  <si>
    <t>Ховалыг Шончалай Руслановна</t>
  </si>
  <si>
    <t>социальная работа</t>
  </si>
  <si>
    <t>ТГУ 2016</t>
  </si>
  <si>
    <t xml:space="preserve">Кара-Сал Шораана Михайловна </t>
  </si>
  <si>
    <t>6 месяцев</t>
  </si>
  <si>
    <t>КПК ТувГУ 2014</t>
  </si>
  <si>
    <t>Монгуш  Чойганмаа Сергеевна</t>
  </si>
  <si>
    <t>2 недели</t>
  </si>
  <si>
    <t>педагог дошкольного образование</t>
  </si>
  <si>
    <t>ТИРО 2019</t>
  </si>
  <si>
    <t>Оюн  Салимаа Сергеевна</t>
  </si>
  <si>
    <t>Учитель Биологии и Химии</t>
  </si>
  <si>
    <t xml:space="preserve">Оюн Юлия Михайловна </t>
  </si>
  <si>
    <t>12л.</t>
  </si>
  <si>
    <t xml:space="preserve">1 неделя </t>
  </si>
  <si>
    <t>дошкольное обученире</t>
  </si>
  <si>
    <t>КПК ТувГУ 2025</t>
  </si>
  <si>
    <t>Биче-оол Байлак Артемович</t>
  </si>
  <si>
    <t xml:space="preserve"> учитель физической культуры и БЖД</t>
  </si>
  <si>
    <t>ТГУ 2023</t>
  </si>
  <si>
    <t>Содунам Аялга Валерьевна</t>
  </si>
  <si>
    <t>Дамба Хаянмаа Очур-ооловна</t>
  </si>
  <si>
    <t>40л.</t>
  </si>
  <si>
    <t>36л.</t>
  </si>
  <si>
    <t xml:space="preserve">Чепсаракова Ольга Аркадьевна </t>
  </si>
  <si>
    <t>Педагог - психолог</t>
  </si>
  <si>
    <t>специальная психология</t>
  </si>
  <si>
    <t xml:space="preserve">ХГУ им.Н.Ф.Катанова (ИНПО) 2011 </t>
  </si>
  <si>
    <t>Сады Эчис Эресоолович</t>
  </si>
  <si>
    <t>5 месяцев</t>
  </si>
  <si>
    <t>средний</t>
  </si>
  <si>
    <t>педагог физической культуры и спорта</t>
  </si>
  <si>
    <t>Училище олимпийского резерва г.Кызыла</t>
  </si>
  <si>
    <t>педагог-логопед</t>
  </si>
  <si>
    <t>Учитель логопед</t>
  </si>
  <si>
    <t>КГУ имени В.П.Астафьева</t>
  </si>
  <si>
    <t>выс шее</t>
  </si>
  <si>
    <t>физ.инструктор</t>
  </si>
  <si>
    <t>Улзан-оол Чодураа Олеговна</t>
  </si>
  <si>
    <t>учитель географии/переквалификация на воспитателя</t>
  </si>
  <si>
    <t>Сайн Ай-Кыс Хеймер-ооловна</t>
  </si>
  <si>
    <t>Карпова Елена Михайловна</t>
  </si>
  <si>
    <t>средне-профессиональное педагогическое</t>
  </si>
  <si>
    <t>Кызылский педколледж</t>
  </si>
  <si>
    <t>Айыыжы Ритта Александровна</t>
  </si>
  <si>
    <t>Ооржак Антонина Оюновна</t>
  </si>
  <si>
    <t>педкласс</t>
  </si>
  <si>
    <t>Средняя школа №4</t>
  </si>
  <si>
    <t>Шожап Шолбана Михайловна</t>
  </si>
  <si>
    <t>Салчак Алдын-Чечек Бригадовна</t>
  </si>
  <si>
    <t>учитель географии и биологии</t>
  </si>
  <si>
    <t>Салчак Милана Кошкар-ооловна</t>
  </si>
  <si>
    <t>Монгуш Ульяна Сергеевна</t>
  </si>
  <si>
    <t>социальный педагог</t>
  </si>
  <si>
    <t>Московский государственный университет культуры</t>
  </si>
  <si>
    <t>Оюн Чодураа Сергеевна</t>
  </si>
  <si>
    <t>специалист таможенного дела</t>
  </si>
  <si>
    <t>Санкт-Петербургский филиал Российской таможенной академии им.Б.А.Бобкова</t>
  </si>
  <si>
    <t>Монгуш Байлак Борисовна</t>
  </si>
  <si>
    <t>воспитание в ДОУ</t>
  </si>
  <si>
    <t>Ондар Ангыраа Алексеевна</t>
  </si>
  <si>
    <t>Серен-Чимит Вера Андрьяновна</t>
  </si>
  <si>
    <t>Михеева Анжелика Ивановна</t>
  </si>
  <si>
    <t>учитель-дефектолог</t>
  </si>
  <si>
    <t>Петенева Наталья Владимировна</t>
  </si>
  <si>
    <t>Кызылский государственный пединститут</t>
  </si>
  <si>
    <t>Сургутанова Екатерина Николаевна</t>
  </si>
  <si>
    <t>педагогика и психология</t>
  </si>
  <si>
    <t>Монгуш Надежда Сергеевна</t>
  </si>
  <si>
    <t>Наважап Римма Биче-ооловна</t>
  </si>
  <si>
    <t>СибАГС, 2009</t>
  </si>
  <si>
    <t>Тулуш Елена Даваажаевна</t>
  </si>
  <si>
    <t>КПК ТГУ</t>
  </si>
  <si>
    <t>"ФОП ДО", 2023</t>
  </si>
  <si>
    <t>Иргит Даяна Тимуровна</t>
  </si>
  <si>
    <t>Вреднее профессиональное</t>
  </si>
  <si>
    <t>Воспитатель детей дошкольного возраста</t>
  </si>
  <si>
    <t>"Современные технологии работы с детьми" 2023</t>
  </si>
  <si>
    <t>Куулар Ай-Херена Борисовна</t>
  </si>
  <si>
    <t>ИППиПКК</t>
  </si>
  <si>
    <t>"Основы финансовой грамотности в ДОО", 2023</t>
  </si>
  <si>
    <t>Куулар Рита Калдар-ооловна</t>
  </si>
  <si>
    <t>ВСГАКИ</t>
  </si>
  <si>
    <t>"Воспитательно-образовательные технологии ДО" 2024</t>
  </si>
  <si>
    <t>Маадыр-оол Снежана Олеговна</t>
  </si>
  <si>
    <t>Монгуш Юля Юрьевна</t>
  </si>
  <si>
    <t>ФГБОУВО "ХГУ"</t>
  </si>
  <si>
    <t>Ооржак Буяна Юрьевна</t>
  </si>
  <si>
    <t xml:space="preserve">Ооржак Чаяна Альбертвона </t>
  </si>
  <si>
    <t>Психолого-педагогическое обучение</t>
  </si>
  <si>
    <t>ФГБОУ ВПО "Тувгу"</t>
  </si>
  <si>
    <t>Очур-оол Буянмаа Сергеевна</t>
  </si>
  <si>
    <t>КПИ ТГУ</t>
  </si>
  <si>
    <t>Оюн Чинчи Шолбановна</t>
  </si>
  <si>
    <t>ФГБОУ ВПО "ТувГУ"</t>
  </si>
  <si>
    <t>Сагды Сарра Аркадьевна</t>
  </si>
  <si>
    <t>Воспитатель детей дошкольного возрастс отклонениями в развитии сохранением развитияа</t>
  </si>
  <si>
    <t>Салчак Айлан Степановна</t>
  </si>
  <si>
    <t>Учитель химии</t>
  </si>
  <si>
    <t>Соскал Екатерина Васильевна</t>
  </si>
  <si>
    <t>Оганизатор-методист дошкольного образования</t>
  </si>
  <si>
    <t>ГОУВПО ТГУ</t>
  </si>
  <si>
    <t>"Готовность к школьному обучению детей с нарушениями речи" 2023</t>
  </si>
  <si>
    <t>Сотнам Ревана Савелийевна</t>
  </si>
  <si>
    <t>"Игровые методы и приемы в работе с детьми", 2024</t>
  </si>
  <si>
    <t>Сувакпит Оксана Садырбековна</t>
  </si>
  <si>
    <t>17,3</t>
  </si>
  <si>
    <t>Социально-культурная деятельность</t>
  </si>
  <si>
    <t>ФГБОУ ВПО "ВСГАКИ"</t>
  </si>
  <si>
    <t>Ховалыг Айзата Шолбановна</t>
  </si>
  <si>
    <t>ГБОУ ВПО ТывГУ</t>
  </si>
  <si>
    <t>"Актуальные проблемы преподавания на современном этапе", 2024</t>
  </si>
  <si>
    <t>Шалык Органа Сояновна</t>
  </si>
  <si>
    <t>Учитель истории и права</t>
  </si>
  <si>
    <t>Шунга Чойгана Александровна</t>
  </si>
  <si>
    <t>"Единое образовательное пространство", 2023; "Современные технологии" 2023</t>
  </si>
  <si>
    <t>Тюлюш Олча Николаевна</t>
  </si>
  <si>
    <t>ТывГУ, родной язык и литература, 2008</t>
  </si>
  <si>
    <t>Учитель родного языка и  литературы</t>
  </si>
  <si>
    <t>Шактар Азиана Векаевна</t>
  </si>
  <si>
    <t>Зам.дир.по УВР</t>
  </si>
  <si>
    <t>ТывГУ, родной язык и литература, 2011</t>
  </si>
  <si>
    <t>Учитель родного языка и литературы</t>
  </si>
  <si>
    <t>15 лет</t>
  </si>
  <si>
    <t>Сарыглар Сырга Олеговна</t>
  </si>
  <si>
    <t>Кечил-оол Айлан Алдын-ооловна</t>
  </si>
  <si>
    <t>ветеринар</t>
  </si>
  <si>
    <t>ГБПОУ РТ «Тувинский сельскохозяйственный техникум»</t>
  </si>
  <si>
    <t>ТИРО и ПК, воспитатель дошкольного образования</t>
  </si>
  <si>
    <t>Даргын-оол Сайсуу Алексеевна</t>
  </si>
  <si>
    <t>ТывГУ, филологический факультет.</t>
  </si>
  <si>
    <t>Санчат Лилия Кан-ооловна</t>
  </si>
  <si>
    <t>ТывГУ.</t>
  </si>
  <si>
    <t>Кужугет Айлуна Эдуардовна</t>
  </si>
  <si>
    <t>технолог общественного питания</t>
  </si>
  <si>
    <t>КТЭИП</t>
  </si>
  <si>
    <t xml:space="preserve">ТувГУ КПК, дошкольное образование </t>
  </si>
  <si>
    <t xml:space="preserve">Калдан Айгула Алдай-ооловна </t>
  </si>
  <si>
    <t>техник</t>
  </si>
  <si>
    <t>КТТ</t>
  </si>
  <si>
    <t>ТИРО и ПК, воспитатель дошкольного образования, 2017</t>
  </si>
  <si>
    <t>Тюлюш Диамира Туваановна</t>
  </si>
  <si>
    <t>Московский Государственный Университет культуры и искусств</t>
  </si>
  <si>
    <t>КПУ, воспитатель детского сада</t>
  </si>
  <si>
    <t>Сырат Айлуна Семис-ооловна</t>
  </si>
  <si>
    <t>методика преподавания в ДОУ</t>
  </si>
  <si>
    <t>ТывГУ КПК</t>
  </si>
  <si>
    <t>Иргит Хорагай Омаковна</t>
  </si>
  <si>
    <t>земельный</t>
  </si>
  <si>
    <t>НППК</t>
  </si>
  <si>
    <t>Ондар Айлуна Шолбановна</t>
  </si>
  <si>
    <t>химик</t>
  </si>
  <si>
    <t>КГУ</t>
  </si>
  <si>
    <t>Чамзы Чейнеш Чаш-ооловна</t>
  </si>
  <si>
    <t>специалист по налогообложение</t>
  </si>
  <si>
    <t>ШСХК</t>
  </si>
  <si>
    <t>ООО «Центр повышения квалификации и переподготовки Луч знаний», воспитатель</t>
  </si>
  <si>
    <t>Бегзи Эрес Оскал-оолович</t>
  </si>
  <si>
    <t>педагог доп.образования</t>
  </si>
  <si>
    <t>Агрономика</t>
  </si>
  <si>
    <t>ФГБОУ ВПО Красноярска Аграрный университет</t>
  </si>
  <si>
    <t>ТИРО и ПК, Педагог доп. образования</t>
  </si>
  <si>
    <t>КууларАлимаа Александровна</t>
  </si>
  <si>
    <t>повар-кондитер</t>
  </si>
  <si>
    <t>ТСХ</t>
  </si>
  <si>
    <t>Оюн Алдынай Юрьевна</t>
  </si>
  <si>
    <t>Технолог переработки сельскохоз. продукции</t>
  </si>
  <si>
    <t>Араптан Сайхана Эртинеевна</t>
  </si>
  <si>
    <t>Национальный социально-педагогический колледж</t>
  </si>
  <si>
    <t>Седен Анай-Хаак Баямовна</t>
  </si>
  <si>
    <t>КрасГАУ</t>
  </si>
  <si>
    <t>Дыртыкпан Рената Романовна</t>
  </si>
  <si>
    <t>Хореограф</t>
  </si>
  <si>
    <t>Ланзыы Чейнеш Леонидовна</t>
  </si>
  <si>
    <t>ТувГУ переподготовка</t>
  </si>
  <si>
    <t>Куулар Шораана Байыр-ооловна</t>
  </si>
  <si>
    <t>учитель нач.классов</t>
  </si>
  <si>
    <t>Ооржак Нарана Валерьевна</t>
  </si>
  <si>
    <t>Баажай Светлана Васильевна</t>
  </si>
  <si>
    <t>родной язык и литература</t>
  </si>
  <si>
    <t>Чооду Чодураа Яковлевна</t>
  </si>
  <si>
    <t>технология переработки и производства сельскохозяйственной продукции</t>
  </si>
  <si>
    <t>ТИРО и ПК переподготовка</t>
  </si>
  <si>
    <t>Дун-Сагаан Орлана Николаевна</t>
  </si>
  <si>
    <t>финансы и кредит</t>
  </si>
  <si>
    <t>МАП</t>
  </si>
  <si>
    <t>ТИРО и ПК,воспитатель, логопед</t>
  </si>
  <si>
    <t>Кара-Сал Айсана Хеймер-ооловна</t>
  </si>
  <si>
    <t>Монгуш Эдуард Васильевич</t>
  </si>
  <si>
    <t>музыка и теория</t>
  </si>
  <si>
    <t>Ондар Елена Альбертовна</t>
  </si>
  <si>
    <t>мастер отделочных строительных работ</t>
  </si>
  <si>
    <t>Профессиональное училище №8</t>
  </si>
  <si>
    <t>Переподготовка,воспитатель</t>
  </si>
  <si>
    <t>Монгуш Чинчи Михайловна</t>
  </si>
  <si>
    <t>специалист по почтовой связи</t>
  </si>
  <si>
    <t>НКПСИС</t>
  </si>
  <si>
    <t>Чумбуртай Алина Андриановна</t>
  </si>
  <si>
    <t>психолог</t>
  </si>
  <si>
    <t>переподготовка,психолог</t>
  </si>
  <si>
    <t>Эрес-оол Тайгана Евгеньевна</t>
  </si>
  <si>
    <t xml:space="preserve">Сидоо Сайлык Сергеевна </t>
  </si>
  <si>
    <t>1  мес</t>
  </si>
  <si>
    <t>бибоилтечно инф-ое деятельность</t>
  </si>
  <si>
    <t>ВСТИК</t>
  </si>
  <si>
    <t>Соян Сабрина Сергеевна</t>
  </si>
  <si>
    <t>сестринское дело</t>
  </si>
  <si>
    <t>РМК</t>
  </si>
  <si>
    <t>переподготовка,воспитатель</t>
  </si>
  <si>
    <t>Куулар Анай-Хаак Сундуй-ооловна</t>
  </si>
  <si>
    <t>центр непрерывного образования и инноваций</t>
  </si>
  <si>
    <t>КТЭиП</t>
  </si>
  <si>
    <t>Куулар Аразгуль Торжаевна</t>
  </si>
  <si>
    <t>растеневод</t>
  </si>
  <si>
    <t>СПТУ</t>
  </si>
  <si>
    <t xml:space="preserve"> Доспан Аржаана Викторовна</t>
  </si>
  <si>
    <t>менеджер специально- культурной деятельности</t>
  </si>
  <si>
    <t>1 категория</t>
  </si>
  <si>
    <t>2024 год</t>
  </si>
  <si>
    <t>КТТ, техник, 2013</t>
  </si>
  <si>
    <t>Тыв ГУ КПК, Методика преподавания в ДОУ, 2015</t>
  </si>
  <si>
    <t>Методика преподавания в ДОУ</t>
  </si>
  <si>
    <t>7 лет</t>
  </si>
  <si>
    <t>5 мес.</t>
  </si>
  <si>
    <t>ТИРО и ПК, педагог дошкольного образования, 2019</t>
  </si>
  <si>
    <t>НППК, земельный</t>
  </si>
  <si>
    <t>КГУ, химик</t>
  </si>
  <si>
    <t>Куулар Алимаа Александровна</t>
  </si>
  <si>
    <t>ТСХ, повар-кондитер, 2012</t>
  </si>
  <si>
    <t>повар-кондитео</t>
  </si>
  <si>
    <t>ТувГУ, переподготовка, 2023</t>
  </si>
  <si>
    <t>2года</t>
  </si>
  <si>
    <t>ТувГУ КПК, методика преподавания в ДОУ, 2024</t>
  </si>
  <si>
    <t>ТИРО и ПК, педагог психолог, 2023</t>
  </si>
  <si>
    <t>ТувГУ, технология переработки и производства сельскохозяйственной продукции, 2019</t>
  </si>
  <si>
    <t>Переподготовка ФГБОУ ВО, дошкольное образование.</t>
  </si>
  <si>
    <t>ТувГУ КПИ, начальное образование.</t>
  </si>
  <si>
    <t>Даржап Цецег Олеговна</t>
  </si>
  <si>
    <t>Тувгу, 2023 г</t>
  </si>
  <si>
    <t>управление дошкольным образованием</t>
  </si>
  <si>
    <t>Ямбиль Радмила Рустамовна</t>
  </si>
  <si>
    <t>1 год 6 мес</t>
  </si>
  <si>
    <t>дошкольное образование и дополнительное музыкальное образование</t>
  </si>
  <si>
    <t>Оюн Суламита Романовна</t>
  </si>
  <si>
    <t>не педаг</t>
  </si>
  <si>
    <t xml:space="preserve">Ак-Довуракский горный техникум </t>
  </si>
  <si>
    <t>. сварщик (электросварочные и газосварочные работы</t>
  </si>
  <si>
    <t>Монгуш Айлана Геннадьевна</t>
  </si>
  <si>
    <t>Новосибирский педагогический университет</t>
  </si>
  <si>
    <t>преподаватель дошкольной педагогики и психологии и учитель английск</t>
  </si>
  <si>
    <t>Ооржак Шончалай Шораановна</t>
  </si>
  <si>
    <t>7мес</t>
  </si>
  <si>
    <t>7 ме</t>
  </si>
  <si>
    <t>воспитатель доу</t>
  </si>
  <si>
    <t>Монгуш Ангырак Святославовна</t>
  </si>
  <si>
    <t>2  года</t>
  </si>
  <si>
    <t>ФГБОУ ВПО ТувГУ</t>
  </si>
  <si>
    <t>инженер</t>
  </si>
  <si>
    <t>Монгуш Надежда Какай-ооловна</t>
  </si>
  <si>
    <t>ФГБОУ ВО "Кузбасская государственная сельскохозяйственная академия</t>
  </si>
  <si>
    <t>природообустройство и водопользование</t>
  </si>
  <si>
    <t>Ооржак Анжелика Чимитовна</t>
  </si>
  <si>
    <t>документоведение и документационное обеспечение управления</t>
  </si>
  <si>
    <t>Оюн Айрана Анатольевна</t>
  </si>
  <si>
    <t>Тув Строительный техникум</t>
  </si>
  <si>
    <t>повар</t>
  </si>
  <si>
    <t>Семис-оол Аяна Севээновна</t>
  </si>
  <si>
    <t>Ачинский колледж транспорта и сельского хозяйства</t>
  </si>
  <si>
    <t>ветеринарный фельдшер</t>
  </si>
  <si>
    <t>Лопсан Чаян Игорьевич</t>
  </si>
  <si>
    <t>тренер по нациоанльной борьбе Хуреш</t>
  </si>
  <si>
    <t xml:space="preserve">физическая культура. </t>
  </si>
  <si>
    <t xml:space="preserve">ФГБОУ ВПО  СибГУФКиС в городе Омске </t>
  </si>
  <si>
    <t>9 лет 4 мес</t>
  </si>
  <si>
    <t xml:space="preserve">5 лет </t>
  </si>
  <si>
    <t>преподаватель дошкольной педагогики и психологии и учитель английского языка</t>
  </si>
  <si>
    <t>среднее профессиональне</t>
  </si>
  <si>
    <t xml:space="preserve">Переподготовка : автономный некомерческая организация дополнительного професс. Образования образовательном центре «Развитие» </t>
  </si>
  <si>
    <t>Дангыт Айлана Максимовна</t>
  </si>
  <si>
    <t>правоведение,</t>
  </si>
  <si>
    <t xml:space="preserve">КТЭиППК г.Кызыл </t>
  </si>
  <si>
    <t xml:space="preserve">переподготовка:ТИРОиПК </t>
  </si>
  <si>
    <t>Дондук Шончалай Борисовна</t>
  </si>
  <si>
    <t xml:space="preserve">педагогика и психология. </t>
  </si>
  <si>
    <t xml:space="preserve">Дошкольное образование. </t>
  </si>
  <si>
    <t>Кызылский пед.колледж Тувгу</t>
  </si>
  <si>
    <t xml:space="preserve">ФГБОУ ВПО ТувГУ </t>
  </si>
  <si>
    <t xml:space="preserve">ГАОУДПО ТИРОиПК </t>
  </si>
  <si>
    <t xml:space="preserve">ФГБОУ ВО "Кузбасская государственная сельскохозяйственная академия", </t>
  </si>
  <si>
    <t xml:space="preserve">переподготовка ЧОУ ДПО «Эко-Образование» </t>
  </si>
  <si>
    <t>Монгуш Шораана Сергеевна</t>
  </si>
  <si>
    <t>14 лет 2 мес</t>
  </si>
  <si>
    <t>2 года 10 мес</t>
  </si>
  <si>
    <t>фермер-животновод</t>
  </si>
  <si>
    <t xml:space="preserve">Профессиональное училище №6 </t>
  </si>
  <si>
    <t xml:space="preserve">Переподготовка:ООО «Центр повышения и квалификации «Луч знаний»» </t>
  </si>
  <si>
    <t>Кончук Эльвира Евгеньевна</t>
  </si>
  <si>
    <t>15 лет 1 мес</t>
  </si>
  <si>
    <t>2 мес</t>
  </si>
  <si>
    <t>менеджер</t>
  </si>
  <si>
    <t xml:space="preserve"> ТИРОиПК</t>
  </si>
  <si>
    <t xml:space="preserve">повар кондитер, </t>
  </si>
  <si>
    <t>переподготовка АНО ДПО образовательный центр «Развитие</t>
  </si>
  <si>
    <t>Сырат Сюзанна Александровна</t>
  </si>
  <si>
    <t>. русский язык и литература</t>
  </si>
  <si>
    <t xml:space="preserve">ООО Инфоурок   </t>
  </si>
  <si>
    <t xml:space="preserve">Переподготовка: АНО ДПО «Псковский учебно-образовательный центр» </t>
  </si>
  <si>
    <t>Соян Кулчана Думен-ооловна</t>
  </si>
  <si>
    <t xml:space="preserve">Переподготовка:ТИРОиПК </t>
  </si>
  <si>
    <t>Хаян Ая Аспан-ооловна</t>
  </si>
  <si>
    <t>инструктор по физической культуре</t>
  </si>
  <si>
    <t xml:space="preserve">Кызылский педагогический колледж. </t>
  </si>
  <si>
    <t>Арзылан Оюмаа Ангыр-ооловна</t>
  </si>
  <si>
    <t>учитель музыки</t>
  </si>
  <si>
    <t>ПУ г.Ак-Довурак</t>
  </si>
  <si>
    <t>Манзырыкчы Алла Николаевна</t>
  </si>
  <si>
    <t>Переподготовка: диплом  ГАОУ ДПО "ТИРО и ПК</t>
  </si>
  <si>
    <t>Байыр Елена Дортен-ооловна</t>
  </si>
  <si>
    <t>матемаика и физика</t>
  </si>
  <si>
    <t>Переподготовка ГАОУДПО ТИРОиПК</t>
  </si>
  <si>
    <t>1 год 9 мес</t>
  </si>
  <si>
    <t>тренер по национальной борьбе "Хуреш"</t>
  </si>
  <si>
    <t>ТУВГУ</t>
  </si>
  <si>
    <t>Ооржак Людмила Семдер-ооловна</t>
  </si>
  <si>
    <t>и.о.директора</t>
  </si>
  <si>
    <t>2024г.</t>
  </si>
  <si>
    <t>60 лет</t>
  </si>
  <si>
    <t>КГПИ, 1986, СибАГС, 2005</t>
  </si>
  <si>
    <t>учитель математики и физики в средней школе, гсударственное и муниципальное управление</t>
  </si>
  <si>
    <t xml:space="preserve"> - </t>
  </si>
  <si>
    <t>Куулар Чимис Артуровна</t>
  </si>
  <si>
    <t>декабрь 2024г.</t>
  </si>
  <si>
    <t>24.10.1984г.</t>
  </si>
  <si>
    <t>41г.</t>
  </si>
  <si>
    <t>ТывГУ, г. Кызыл 2007г.</t>
  </si>
  <si>
    <t>Учитель биологии со специализацией "Генетика"</t>
  </si>
  <si>
    <t>17л.</t>
  </si>
  <si>
    <t>9 месяцев</t>
  </si>
  <si>
    <t xml:space="preserve"> -</t>
  </si>
  <si>
    <t>Тугер Анфиса Борисовна</t>
  </si>
  <si>
    <t>5л2м</t>
  </si>
  <si>
    <t>11м</t>
  </si>
  <si>
    <t xml:space="preserve"> +</t>
  </si>
  <si>
    <t>ФГБОУ ВО ТувГу</t>
  </si>
  <si>
    <t>Сертификат курса "Дефектология и инклюзивная практика"</t>
  </si>
  <si>
    <t>Шимит Аясмаа Александровна</t>
  </si>
  <si>
    <t>Ондар Айслана Витальевна</t>
  </si>
  <si>
    <t>2г9м</t>
  </si>
  <si>
    <t>10м</t>
  </si>
  <si>
    <t>незаконченное средне-профессиональное</t>
  </si>
  <si>
    <t>Кызылский педагогический колледж ТывГУ</t>
  </si>
  <si>
    <t>Оюн-Манзай Айнара Артемиевна</t>
  </si>
  <si>
    <t>6л8м</t>
  </si>
  <si>
    <t>Нортат Чейнеш Ильинична</t>
  </si>
  <si>
    <t xml:space="preserve">Педагогическое образование с 2 профилями подготовки: дошкольное образование и дополнительное мукзыкальное образование </t>
  </si>
  <si>
    <t>Саая Эльмира Седен-ооловнап</t>
  </si>
  <si>
    <t>31г10м</t>
  </si>
  <si>
    <t>Русский язык и литература в национальной школе</t>
  </si>
  <si>
    <t>Красноярский государственный педагогический институт</t>
  </si>
  <si>
    <t>"Педагоги России" "Основы законодательства в области охраны здоровья граждан и обеспечение санитарно-эпидемиологического благополучи населения", "ЗОЖ и профилактика инфекционных и паразитарных болезней", АРО "Воспитательная работа в д/с по ФОП и ФГОС ДО".</t>
  </si>
  <si>
    <t>Дроздова Тамара Петровна</t>
  </si>
  <si>
    <t>44г8м</t>
  </si>
  <si>
    <t>40л</t>
  </si>
  <si>
    <t>Санаа Чойган Николаевна</t>
  </si>
  <si>
    <t>3г11м</t>
  </si>
  <si>
    <t>ООО "Центр повышения квалификации и переподготовки Луч Знаний" "Внедрение ФОП ДО".</t>
  </si>
  <si>
    <t>Трущева Вера Анатольевна</t>
  </si>
  <si>
    <t>32г</t>
  </si>
  <si>
    <t>Преподование в начальных классах общеобразовательной школы</t>
  </si>
  <si>
    <t>Тембирел Елена Васильевна</t>
  </si>
  <si>
    <t>ООО "Центр непрерывного образования и инноваций" "Развитие профессиональной компетентности воспитателя ДО"</t>
  </si>
  <si>
    <t>Монгуш Аржана Алексеевна</t>
  </si>
  <si>
    <t>Педагогическое образование с 2 профилями подготовки: история и иностранный язык -английский.</t>
  </si>
  <si>
    <t>ОЦ "IT-перемены" "Психология управления конфликтами в образовательной среде", "Помощь при острой психологической реакции на стресс".</t>
  </si>
  <si>
    <t>Чанчып Айслу Урнзаевна</t>
  </si>
  <si>
    <t>27л7м</t>
  </si>
  <si>
    <t>17л10м</t>
  </si>
  <si>
    <t>Саая Чойган Николаевна</t>
  </si>
  <si>
    <t>Академия Ресурсы образования "Совершенствование компетенций воспитателя по требования ФГОС и ФОП ДО: нормативные основы и избранные пед.технологии.</t>
  </si>
  <si>
    <t>Кужугет Дан-Хая Саинововна</t>
  </si>
  <si>
    <t>8л3м</t>
  </si>
  <si>
    <t>4г7м</t>
  </si>
  <si>
    <t>Строительство</t>
  </si>
  <si>
    <t>Амыр Виктория Олеговна</t>
  </si>
  <si>
    <t>12л3м</t>
  </si>
  <si>
    <t>незаконченное высшее5 курс</t>
  </si>
  <si>
    <t>специальное дефектологическое образование</t>
  </si>
  <si>
    <t>ООО "Луч Знаний" "Внедрение ФОП ДО"</t>
  </si>
  <si>
    <t>Отугбай Ай-Кыс Родионовна</t>
  </si>
  <si>
    <t>9л10м</t>
  </si>
  <si>
    <t>ООО "Интехно" "Реализация ФОП ДО в ДОО"</t>
  </si>
  <si>
    <t>Амыйлан Олчеймаа Алексеевна</t>
  </si>
  <si>
    <t>Педагогическое образование с 2 профилями подготовки: дошкольное образование и художественное образование.</t>
  </si>
  <si>
    <t>ООО "Инфорурок" "Внедрение ФОП ДО"</t>
  </si>
  <si>
    <t>Сат Чодураа Александровна</t>
  </si>
  <si>
    <t>27л</t>
  </si>
  <si>
    <t>Институт новых технологий в образовании "Реализация ФОП ДО в ДОО", "ФГОС ДО И ФОП ДО: единое образовательное пространство пяти образовательных областей", "Основы легоконструирования и робототехники в ДОУ в соответствиис ФГОС"</t>
  </si>
  <si>
    <t>Чылбак-оол Торлаа Александровна</t>
  </si>
  <si>
    <t>8л8м</t>
  </si>
  <si>
    <t>Салчак Менги Мергеновна</t>
  </si>
  <si>
    <t>9л8м</t>
  </si>
  <si>
    <t>Организация воспитательной деятельности</t>
  </si>
  <si>
    <t xml:space="preserve">КГБОУ СПО "Красноярский краевой колледж культуры и искусства" </t>
  </si>
  <si>
    <t>Учебный цент "Солнечный свет" вебинар "Игровые подходы к артикуляционной и пальчиковой гимнастике"</t>
  </si>
  <si>
    <t>Уртунай Денис Алдын-Херелович</t>
  </si>
  <si>
    <t>ФГБОУ ВО "Хакасский государственный университет им Н.Ф. Катанова"</t>
  </si>
  <si>
    <t>ФГБОУ ВО "ХГУ им Н.Ф. Катанова" "Инклюзивное образование: работа с одаренными детьми"</t>
  </si>
  <si>
    <t>Чамыян Снежана Геннадьевна</t>
  </si>
  <si>
    <t>Монгуш Уран Саяновна</t>
  </si>
  <si>
    <t>6л9м</t>
  </si>
  <si>
    <t>ФГБОУ ВО МГППУ "Организация деятельности педагога-психолога в системе ДО", АО АРО "Дети с ОВЗ в ДО: технология работы для педагогов"</t>
  </si>
  <si>
    <t>Ондар Зульфия Ивановна</t>
  </si>
  <si>
    <t>25л</t>
  </si>
  <si>
    <t>Педагог-хореограф</t>
  </si>
  <si>
    <t>Сертификат "Основы игровой деятельности дошкольниколв: роль игр в развитии детей", ООО "Инфорурок" "Цифровая грамотность: основы информационных технологий и их применения", "Патриотическое воспитание дошкольников в системе работы педагога ДОО"</t>
  </si>
  <si>
    <t>Сарыглар Светлана Энер-ооловна</t>
  </si>
  <si>
    <t>16л11м</t>
  </si>
  <si>
    <t>ФГБНУ "Институт коррекционной педагогики" "Организация общего образования и комплексного психолого-педагогического сопровождения обучающихся с умственной отсталостью с РАС"</t>
  </si>
  <si>
    <t>Ондар Айлан Владимировна</t>
  </si>
  <si>
    <t>9л11м</t>
  </si>
  <si>
    <t>Дагба-Лама Алина Мергеновна</t>
  </si>
  <si>
    <t>Училище олимпийского резерва г. Кызыл</t>
  </si>
  <si>
    <t>Сат Маргарита Кыстаевна</t>
  </si>
  <si>
    <t>Учитель математики и физики</t>
  </si>
  <si>
    <t xml:space="preserve">педагогическое </t>
  </si>
  <si>
    <t>ФГБОУ ВО " Тувинский государственный университет", 2018г</t>
  </si>
  <si>
    <t>бакалавр психолого-педагогическое образование с направленностью психология образования</t>
  </si>
  <si>
    <t>Оюн-Манзай Айрана Монгеевна</t>
  </si>
  <si>
    <t>студентка Кызылкого педагогического колледжа, 4 курс</t>
  </si>
  <si>
    <t xml:space="preserve">непедагогическое </t>
  </si>
  <si>
    <t>Тывинский государственный университет, 2016г.</t>
  </si>
  <si>
    <t xml:space="preserve">строительство </t>
  </si>
  <si>
    <t>Санаа Чойган Александровна</t>
  </si>
  <si>
    <t>среднее- профессиональное</t>
  </si>
  <si>
    <t>Монгуш Аржаана Алексеевна</t>
  </si>
  <si>
    <t>Дагба-Лама Снежана Геннадьевна</t>
  </si>
  <si>
    <t>6м</t>
  </si>
  <si>
    <t>Мельчугова Светлана Анатольевна</t>
  </si>
  <si>
    <t>и.о.заведующей</t>
  </si>
  <si>
    <t>№421-лс от 03.10.2024г</t>
  </si>
  <si>
    <t>РАНГиХС г.Новосибирск,2011г</t>
  </si>
  <si>
    <t>1г11мес</t>
  </si>
  <si>
    <t>Натпит-оол Оксана Алдын-ооловна</t>
  </si>
  <si>
    <t>31г10мес</t>
  </si>
  <si>
    <t>26 лет</t>
  </si>
  <si>
    <t>педагогика и методика дошкольного образования</t>
  </si>
  <si>
    <t>Монгуш Чаяна Николаевна</t>
  </si>
  <si>
    <t>20л11мес</t>
  </si>
  <si>
    <t>20л7мес</t>
  </si>
  <si>
    <t>дирижирование</t>
  </si>
  <si>
    <t>ВСГАКиИ</t>
  </si>
  <si>
    <t>Ондар Аганак Романович</t>
  </si>
  <si>
    <t>инструктор  по физической культуре</t>
  </si>
  <si>
    <t>Физическая культура и безопасность жизнедеятельности</t>
  </si>
  <si>
    <t>Финогентова Валентина Владимировна</t>
  </si>
  <si>
    <t>18л5мес</t>
  </si>
  <si>
    <t>1г7мес</t>
  </si>
  <si>
    <t>специальное(дефектологическое)образование</t>
  </si>
  <si>
    <t>Монгуш Сайхо Белековна</t>
  </si>
  <si>
    <t>5л4мес</t>
  </si>
  <si>
    <t>Байыр-оол Сайзаана Омаковна</t>
  </si>
  <si>
    <t>9лет</t>
  </si>
  <si>
    <t>11 дней</t>
  </si>
  <si>
    <t>Саая Буяна Кудеровна</t>
  </si>
  <si>
    <t>3г5мес</t>
  </si>
  <si>
    <t>3г5 мес</t>
  </si>
  <si>
    <t>2г11мес</t>
  </si>
  <si>
    <t>Олчей-оол Олеся Олеговна</t>
  </si>
  <si>
    <t>педагог доп.образования (хореограф)</t>
  </si>
  <si>
    <t>18л11мес</t>
  </si>
  <si>
    <t>8л4мес</t>
  </si>
  <si>
    <t>Хореграфическое творчество.Социально-культурная деятельность и народное художественное творчество</t>
  </si>
  <si>
    <t>Биче-оол Айслу Севеновна</t>
  </si>
  <si>
    <t>23г5мес</t>
  </si>
  <si>
    <t>среднее педагогическое</t>
  </si>
  <si>
    <t>Преподавание в дошкольных учреждениях</t>
  </si>
  <si>
    <t>Дилак Сайлан Олеговна</t>
  </si>
  <si>
    <t>12л6мес</t>
  </si>
  <si>
    <t>13л3мес</t>
  </si>
  <si>
    <t>Допужук Надежда Олеговна</t>
  </si>
  <si>
    <t>6лет</t>
  </si>
  <si>
    <t>среднее прфессиональное</t>
  </si>
  <si>
    <t>Дапый-оол Кулча Александровна</t>
  </si>
  <si>
    <t>10лет</t>
  </si>
  <si>
    <t>4мес</t>
  </si>
  <si>
    <t>12дней</t>
  </si>
  <si>
    <t>профессиональная переподготовка</t>
  </si>
  <si>
    <t>Педагогическая деятельность в дошкольном образовании</t>
  </si>
  <si>
    <t>ГАОУ ДПО "Тувинский институт образования и повышения квалификации"</t>
  </si>
  <si>
    <t>Кужугет Людмила Сандыковна</t>
  </si>
  <si>
    <t>45л3мес</t>
  </si>
  <si>
    <t>44г9мес</t>
  </si>
  <si>
    <t>Дошкольное воспитание</t>
  </si>
  <si>
    <t>Куулар Азияна Константиновна</t>
  </si>
  <si>
    <t>4г2мес</t>
  </si>
  <si>
    <t>студент  4 курса</t>
  </si>
  <si>
    <t>Специальное(дефектологическое)образование</t>
  </si>
  <si>
    <t>Кок-Кыс Сайлыкмаа Ивановна</t>
  </si>
  <si>
    <t>2г3мес</t>
  </si>
  <si>
    <t>студент 4 курса</t>
  </si>
  <si>
    <t>Монгуш Ольга Кундай-ооловна</t>
  </si>
  <si>
    <t>50л3мес</t>
  </si>
  <si>
    <t>34г2мес</t>
  </si>
  <si>
    <t>Нурзет Анжела Андреевна</t>
  </si>
  <si>
    <t>31г2мес</t>
  </si>
  <si>
    <t>29 лет</t>
  </si>
  <si>
    <t>Оюн Анай-Хаак Шолбановна</t>
  </si>
  <si>
    <t>6л7мес</t>
  </si>
  <si>
    <t>Ооржак Уран Монге-Назыновна</t>
  </si>
  <si>
    <t>26л8мес</t>
  </si>
  <si>
    <t>22г10мес</t>
  </si>
  <si>
    <t>10мес</t>
  </si>
  <si>
    <t>преподавание в начальных классах и воспитатель детского сада</t>
  </si>
  <si>
    <t>Очур Айдана Айдыновна</t>
  </si>
  <si>
    <t>2г1мес</t>
  </si>
  <si>
    <t>1мес</t>
  </si>
  <si>
    <t>студент 3 курса</t>
  </si>
  <si>
    <t>Соян Саглай Нарын-ооловна</t>
  </si>
  <si>
    <t>31г5мес</t>
  </si>
  <si>
    <t>29л8мес</t>
  </si>
  <si>
    <t>прфессиональная переподготовка</t>
  </si>
  <si>
    <t>АНО ДО "Сибирский институт непрерывного образования"</t>
  </si>
  <si>
    <t>Содуна Аянмаа Николаевна</t>
  </si>
  <si>
    <t>14л5мес</t>
  </si>
  <si>
    <t>12л3мес</t>
  </si>
  <si>
    <t>Сарыглар Милана Викторовна</t>
  </si>
  <si>
    <t>18л10мес</t>
  </si>
  <si>
    <t>Коррекционная педагогика в начальном образовании</t>
  </si>
  <si>
    <t>Сотпа Рада Бапый-ооловна</t>
  </si>
  <si>
    <t>17лет</t>
  </si>
  <si>
    <t>12лет</t>
  </si>
  <si>
    <t>Воспитание в дошкольных учреждениях</t>
  </si>
  <si>
    <t>Седен Айсулана Романовна</t>
  </si>
  <si>
    <t>3года</t>
  </si>
  <si>
    <t>с 15.09.25г</t>
  </si>
  <si>
    <t>Сарыглар Чайнаа Шолбановна</t>
  </si>
  <si>
    <t>4года</t>
  </si>
  <si>
    <t>1г4мес</t>
  </si>
  <si>
    <t>1г1мес</t>
  </si>
  <si>
    <t>Хертек Байлак Шаймаровна</t>
  </si>
  <si>
    <t>35л11мес</t>
  </si>
  <si>
    <t>31г1мес</t>
  </si>
  <si>
    <t>Чульдум Полина Ончатпановна</t>
  </si>
  <si>
    <t>36л4мес</t>
  </si>
  <si>
    <t>педагогика и психология дошкольная</t>
  </si>
  <si>
    <t>Чавырык Айсуу Каадыровна</t>
  </si>
  <si>
    <t>30лет</t>
  </si>
  <si>
    <t>Шимит-оол Сайдаш Серен-ооловна</t>
  </si>
  <si>
    <t>16л9мес</t>
  </si>
  <si>
    <t>13л4мес</t>
  </si>
  <si>
    <t>Арапчыт Чойган Орлановна</t>
  </si>
  <si>
    <t>5лет</t>
  </si>
  <si>
    <t>2г2мес</t>
  </si>
  <si>
    <t>1мес12д</t>
  </si>
  <si>
    <t>ГАОУ ДПО "Тувинский институт развития образования и повышения квалификации"</t>
  </si>
  <si>
    <t>Хепчи Уран Калчановна</t>
  </si>
  <si>
    <t>27л4мес</t>
  </si>
  <si>
    <t>педагог- психолог</t>
  </si>
  <si>
    <t>Психолого-педагогическое образование Психология</t>
  </si>
  <si>
    <t>ГАОУ ДПО"Тувинский институт развития образования и повышения квалификации"</t>
  </si>
  <si>
    <t>ООО"Институт развития образования,повышения квалификации и переподготовке"г.Абакан</t>
  </si>
  <si>
    <t>Преподавание физической культуры в дошкольном учреждении</t>
  </si>
  <si>
    <t>с 15.09.25</t>
  </si>
  <si>
    <t>Носкова Евгения валерьевна</t>
  </si>
  <si>
    <t>врио директора</t>
  </si>
  <si>
    <t>учитель истории и права</t>
  </si>
  <si>
    <t>МАДОУ Детский сад № 31</t>
  </si>
  <si>
    <t>Биче-оол Айрана Ангеловна</t>
  </si>
  <si>
    <t>1 г. 11 мес.</t>
  </si>
  <si>
    <t>среднее пед.</t>
  </si>
  <si>
    <t>дошкольное обр.</t>
  </si>
  <si>
    <t>ГАПОУ Новосиб. обл. "Болотинский пед.колледж", 2023</t>
  </si>
  <si>
    <t>Далын Кара-кыс Монгеевна</t>
  </si>
  <si>
    <t>33 л. 1 мес.</t>
  </si>
  <si>
    <t>26 л. 6 мес.</t>
  </si>
  <si>
    <t>0 л. 4 мес.</t>
  </si>
  <si>
    <t>Кызылское педагогическое училище, 1992</t>
  </si>
  <si>
    <t>Иргит Менди Суваковна</t>
  </si>
  <si>
    <t>22 л. 7 мес.</t>
  </si>
  <si>
    <t>2 г. 4 мес.</t>
  </si>
  <si>
    <t>1 г. 0 мес.</t>
  </si>
  <si>
    <t>социально-культурная деятельность</t>
  </si>
  <si>
    <t>ФГБОУ ВПО "Восточно-Сибирская гос.академия культуры и искусств" Улан-Удэ, 2014</t>
  </si>
  <si>
    <t>Кенден Равита Тауевна</t>
  </si>
  <si>
    <t>8 л. 8 мес.</t>
  </si>
  <si>
    <t>7 л. 4 мес.</t>
  </si>
  <si>
    <t>экономика</t>
  </si>
  <si>
    <t>ФГБОУ ТувГУ г. Кызыл, 2016 г.</t>
  </si>
  <si>
    <t>Кужугет Аида Александровна</t>
  </si>
  <si>
    <t>3 л. 6 мес.</t>
  </si>
  <si>
    <t>1 г. 5 мес.</t>
  </si>
  <si>
    <t>Педагогический колледж ТГУ, 2021 г.</t>
  </si>
  <si>
    <t>Монгуш Алдын-кыс Артаевна</t>
  </si>
  <si>
    <t>5 л. 7 мес.</t>
  </si>
  <si>
    <t>2 г. 0 мес.</t>
  </si>
  <si>
    <t>ФГБОУВО "Иркутский аграрный универ. им. А.А. Ежевского"</t>
  </si>
  <si>
    <t>Монгуш Алдынай Николаевна</t>
  </si>
  <si>
    <t>21 л. 10 мес.</t>
  </si>
  <si>
    <t>документовед</t>
  </si>
  <si>
    <t>ФГБОУ ТувГУ г. Кызыл, 2014 г.</t>
  </si>
  <si>
    <t>Монгуш Аржана Даш-ооловна</t>
  </si>
  <si>
    <t>Воситатель</t>
  </si>
  <si>
    <t>29 л. 2 мес.</t>
  </si>
  <si>
    <t>13 л.11 мес.</t>
  </si>
  <si>
    <t>пеагог-психолог</t>
  </si>
  <si>
    <t>ФГБОУ ТувГУ г. Кызыл, 2011 г.</t>
  </si>
  <si>
    <t>Нончат Буянмаа Орлановна</t>
  </si>
  <si>
    <t>11 л. 9 мес.</t>
  </si>
  <si>
    <t>педагогика и методика дошк.обр.</t>
  </si>
  <si>
    <t>ФГБОУ ТувГУ г. Кызыл, 2013 г.</t>
  </si>
  <si>
    <t>Ондар Айсула Семис-ооловна</t>
  </si>
  <si>
    <t>Осурчан Чойгана Владимировна</t>
  </si>
  <si>
    <t>22 л. 10 мес.</t>
  </si>
  <si>
    <t>падагог-психолог</t>
  </si>
  <si>
    <t>Салчак Айдаана Хулер-ооловна</t>
  </si>
  <si>
    <t>11 л. 4 мес.</t>
  </si>
  <si>
    <t>ФГБОУВО ТувГУ г. Кызыл, 2016 г.</t>
  </si>
  <si>
    <t>Салчак Сайлыкмаа Калин-ооловна</t>
  </si>
  <si>
    <t>28 л. 3 мес.</t>
  </si>
  <si>
    <t>27 л. 1 мес.</t>
  </si>
  <si>
    <t>пед. обр.</t>
  </si>
  <si>
    <t>ФГБОУ ТувГУ г. Кызыл, 2019 г.</t>
  </si>
  <si>
    <t>Салчак Яна Владимировна</t>
  </si>
  <si>
    <t>1 л. 10 мес.</t>
  </si>
  <si>
    <t>0 л. 0 мес.</t>
  </si>
  <si>
    <t>2 дн.</t>
  </si>
  <si>
    <t>агрономия</t>
  </si>
  <si>
    <t>ФГБОУ ВО "Красноярский гос. аграрный университет", 2022</t>
  </si>
  <si>
    <t>Сат Чаяна Артуровна</t>
  </si>
  <si>
    <t>3 г. 2 мес.</t>
  </si>
  <si>
    <t>0 л. 3 мес.</t>
  </si>
  <si>
    <t>ФГБОУ ВО "Красноярский гос. аграрный университет", 2018</t>
  </si>
  <si>
    <t>Узум Менди Амуровна</t>
  </si>
  <si>
    <t>10 л. 9 мес.</t>
  </si>
  <si>
    <t>высшее-педагогическое</t>
  </si>
  <si>
    <t>ФГБОУ ВПО "Российский гос.пед.универ им. А.И. Герцена", 2014 г.</t>
  </si>
  <si>
    <t>Чооду Сайлык Марсовна</t>
  </si>
  <si>
    <t>Учитель-дефектолог</t>
  </si>
  <si>
    <t>2 л. 6 мес.</t>
  </si>
  <si>
    <t>2 г. 8 мес.</t>
  </si>
  <si>
    <t>Спец(дефектологическое) образование</t>
  </si>
  <si>
    <t>ФГБОУ ТувГУ г. Кызыл, 2023 г.</t>
  </si>
  <si>
    <t>педагог.</t>
  </si>
  <si>
    <t>ГАПОУ Новосиб. обл. "Болотинский пед.колледж"</t>
  </si>
  <si>
    <t>Педагогический колледж ТГУ</t>
  </si>
  <si>
    <t>ФГБОУВО ТувГУ г. Кызыл</t>
  </si>
  <si>
    <t>не педагог.</t>
  </si>
  <si>
    <t>ФГБОУ ВО "Красноярский гос. аграрный университет"</t>
  </si>
  <si>
    <t xml:space="preserve">агрономия </t>
  </si>
  <si>
    <t xml:space="preserve">природообустройство и водопользование </t>
  </si>
  <si>
    <t>ФГБОУ ВПО "Российский гос.пед.универ им. А.И. Герцена"</t>
  </si>
  <si>
    <t>ФГБОУ ТувГУ г. Кызыл</t>
  </si>
  <si>
    <t xml:space="preserve">Психолог в образовательной деятельности, 144 ч., 2024 </t>
  </si>
  <si>
    <t>Хорлуг-оол Кузел Киим-ооловна</t>
  </si>
  <si>
    <t>Тывинский государственный университет, 2003 г.</t>
  </si>
  <si>
    <t>Учитель начальных классов по специальности "Педагогика и методика начального образования"</t>
  </si>
  <si>
    <t>4 года 9 мес</t>
  </si>
  <si>
    <t>Начынак Николь Николаевна</t>
  </si>
  <si>
    <t>19 л</t>
  </si>
  <si>
    <t>13 л</t>
  </si>
  <si>
    <t>ТывГУ, 2004</t>
  </si>
  <si>
    <t>Айыылугей Олеся Орлановна</t>
  </si>
  <si>
    <t>4 мес</t>
  </si>
  <si>
    <t>Сольное и хоровое народное пение</t>
  </si>
  <si>
    <t>Кызылский колледж искусств имени А.Б. Чыргал-оола, 2022</t>
  </si>
  <si>
    <t>Болат-оол Ай-кыс Айдыновна</t>
  </si>
  <si>
    <t>7 л</t>
  </si>
  <si>
    <t>5 л</t>
  </si>
  <si>
    <t>0,5 мес</t>
  </si>
  <si>
    <t>ТувГУ, 2026</t>
  </si>
  <si>
    <t>Донгак Саида Валерьевна</t>
  </si>
  <si>
    <t>учитель родного языка</t>
  </si>
  <si>
    <t>21 г 9 мес</t>
  </si>
  <si>
    <t>21 г</t>
  </si>
  <si>
    <t>ТывГУ, 2002</t>
  </si>
  <si>
    <t>Дончун Орланмаа Деспижековна</t>
  </si>
  <si>
    <t>30 л</t>
  </si>
  <si>
    <t>ТувГУ, 2016</t>
  </si>
  <si>
    <t>Психолого-педагогические технологии в условиях современной образовательной среды в ДОО, 17.11.2023г.</t>
  </si>
  <si>
    <t>Крылова Айдысмаа Олзейбаяровна</t>
  </si>
  <si>
    <t>2 г 1 мес</t>
  </si>
  <si>
    <t>Кызылский колледж искусств имени А.Б. Чыргал-оола, 2023</t>
  </si>
  <si>
    <t>Лопсан Клавдия Дамбаевна</t>
  </si>
  <si>
    <t>39 л</t>
  </si>
  <si>
    <t>"Логопедия" с доп. специальностью "Олигофренопедагогика"</t>
  </si>
  <si>
    <t>ГОУ ВПО "Красноярский государственный педагогический университет им В.П.Астафьева", 2005</t>
  </si>
  <si>
    <t>Монгуш Анжелика Валерьевна</t>
  </si>
  <si>
    <t>8 л 11 мес</t>
  </si>
  <si>
    <t>ТувГУ, 2015</t>
  </si>
  <si>
    <t>Монгуш Виктория Викторовна</t>
  </si>
  <si>
    <t>1 г 3 мес</t>
  </si>
  <si>
    <t>незаконченное среднее специальное</t>
  </si>
  <si>
    <t>Кызылский педагогический колледж, 2027</t>
  </si>
  <si>
    <t>Монгуш Диана Чойган-ооловна</t>
  </si>
  <si>
    <t>2 г 6 мес</t>
  </si>
  <si>
    <t>Педагогическое образование с 2 профилями: "Дошкольное образование" и "Родной (тувинский) язык"</t>
  </si>
  <si>
    <r>
      <rPr>
        <sz val="11"/>
        <color rgb="FF000000"/>
        <rFont val="Times New Roman"/>
        <family val="1"/>
        <charset val="204"/>
      </rPr>
      <t>Монгуш Дозураш Анатольевна</t>
    </r>
  </si>
  <si>
    <t>4 г 8 мес</t>
  </si>
  <si>
    <t>2 г 2 мес</t>
  </si>
  <si>
    <t>1 г 6 мес</t>
  </si>
  <si>
    <t>Педагогическое образование с 2 профилями: "Дошкольное образование" и "Родной язык и литература"</t>
  </si>
  <si>
    <t>КПИ, 2028</t>
  </si>
  <si>
    <t>Монгуш Саглай Давыр-ооловна</t>
  </si>
  <si>
    <t>1 г 8 мес</t>
  </si>
  <si>
    <t>Кызылский педагогический колледж, 2026</t>
  </si>
  <si>
    <t>Монгуш Тайгана Артышовна</t>
  </si>
  <si>
    <t>Педагогическое образование (с 2 профилями подготовки)</t>
  </si>
  <si>
    <t>ТувГУ, 2024</t>
  </si>
  <si>
    <t>Ондар Айлазат Мергеновна</t>
  </si>
  <si>
    <t>2 г 4 мес</t>
  </si>
  <si>
    <t>1 г 11 мес</t>
  </si>
  <si>
    <t>Ондар Алена Викторовна</t>
  </si>
  <si>
    <t>8 л 3 мес</t>
  </si>
  <si>
    <t>3 г 1 мес</t>
  </si>
  <si>
    <t>ТувГу, 2002</t>
  </si>
  <si>
    <t>Ооржак Сай-Хоо Васильевна</t>
  </si>
  <si>
    <t>8 л 1 мес</t>
  </si>
  <si>
    <t>3 г 7 мес</t>
  </si>
  <si>
    <t>2 г 5 мес</t>
  </si>
  <si>
    <t>Кызылский педагогический колледж, 2008</t>
  </si>
  <si>
    <t>Ооржак Сырга Чаш-ооловна</t>
  </si>
  <si>
    <t>14 л 2 мес</t>
  </si>
  <si>
    <t>8 л</t>
  </si>
  <si>
    <t>Кызылский педагогический колледж, 2014</t>
  </si>
  <si>
    <t>Оюн Шораана Вадимовна</t>
  </si>
  <si>
    <t>Педагогическое образование с 2 профилями: "Физическая культура" и "Безопасность жизнедеятельности"</t>
  </si>
  <si>
    <t>ТувГУ, 2028</t>
  </si>
  <si>
    <r>
      <rPr>
        <sz val="11"/>
        <color theme="1"/>
        <rFont val="Times New Roman"/>
        <family val="1"/>
        <charset val="204"/>
      </rPr>
      <t>Саая Анчымаа Картаайевна</t>
    </r>
  </si>
  <si>
    <t>31 г</t>
  </si>
  <si>
    <t>29 л</t>
  </si>
  <si>
    <t>ТывГУ, 2005</t>
  </si>
  <si>
    <t>Саая Элдепмаа Семис-ооловна</t>
  </si>
  <si>
    <t>17 л 7 мес</t>
  </si>
  <si>
    <t>3 дня</t>
  </si>
  <si>
    <t>Сангаажап Ай-Суу Шолбановна</t>
  </si>
  <si>
    <t>6 л 11 мес</t>
  </si>
  <si>
    <t>6 л 6 мес</t>
  </si>
  <si>
    <t>ФГБОУ ВО "ХГУ им. Н.Ф. Катанова" г. Абакан, 2022</t>
  </si>
  <si>
    <t>Сат Алдынай Кошкар-ооловна</t>
  </si>
  <si>
    <t>4 г.</t>
  </si>
  <si>
    <t>Переподготовка в ТувГУ, 2024</t>
  </si>
  <si>
    <t>Сат Розалия Романовна</t>
  </si>
  <si>
    <t>Тамба Александра Арбаевна</t>
  </si>
  <si>
    <t>28 л</t>
  </si>
  <si>
    <t>25 л</t>
  </si>
  <si>
    <t>"Логопедия" с дополнительной специальностью "Олигофренопедагогика"</t>
  </si>
  <si>
    <t>ГОУ ВПО "Красноярский государственный педагогический университет им В.П.Астафьева", 2007</t>
  </si>
  <si>
    <t>Хертек Любовь Анаратовна</t>
  </si>
  <si>
    <t>32 г</t>
  </si>
  <si>
    <t>22 г 11 мес</t>
  </si>
  <si>
    <t>Кызылский педагогический колледж, 1998</t>
  </si>
  <si>
    <t>Чамзы Чойгана Бадыевна</t>
  </si>
  <si>
    <t>12 л 7 мес</t>
  </si>
  <si>
    <t>4 г 11 мес</t>
  </si>
  <si>
    <t>9 л 9 мес</t>
  </si>
  <si>
    <t>Кызылский педагогический колледж, 2021</t>
  </si>
  <si>
    <t>Ывый-оол Солангы Саинововна</t>
  </si>
  <si>
    <t>1 г 9 мес</t>
  </si>
  <si>
    <t>ТувГУ, 2025</t>
  </si>
  <si>
    <t>Ярына Милана Монгушовна</t>
  </si>
  <si>
    <t>35 л 11 мес</t>
  </si>
  <si>
    <t xml:space="preserve"> 29 л 3 мес</t>
  </si>
  <si>
    <t>Ак-Довуракский филиал Кызылского педагогического училища, 1994</t>
  </si>
  <si>
    <t xml:space="preserve">педагог </t>
  </si>
  <si>
    <t>Ачинский педагогический колледж</t>
  </si>
  <si>
    <t>Айдын-оол Чанита Кошкар-ооловна</t>
  </si>
  <si>
    <t>декабрь 2012г</t>
  </si>
  <si>
    <t>ТувГУ 2003</t>
  </si>
  <si>
    <t>учитель родного  языка и литературы</t>
  </si>
  <si>
    <t xml:space="preserve">    -</t>
  </si>
  <si>
    <t xml:space="preserve">  -</t>
  </si>
  <si>
    <t>Иргит Идегел Чойгановна</t>
  </si>
  <si>
    <t>логопед-дефектолог</t>
  </si>
  <si>
    <t>Бады-Хоо Надежда Юрьевна</t>
  </si>
  <si>
    <t>ХакГУ</t>
  </si>
  <si>
    <t>Буйян Салимаа Сыпый-ооловна</t>
  </si>
  <si>
    <t>Доржу Долаана Шомбуловна</t>
  </si>
  <si>
    <t>Ким Елена Алексеевна</t>
  </si>
  <si>
    <t>ДКПУ Узбекистан г.Джетысай</t>
  </si>
  <si>
    <t>Кара-Сал Олча Ойнаар-ооловна</t>
  </si>
  <si>
    <t>ТувГУ-студент</t>
  </si>
  <si>
    <t>Даржаева Отчугаш Андреевна</t>
  </si>
  <si>
    <t>6 мес</t>
  </si>
  <si>
    <t>РСГУЮ</t>
  </si>
  <si>
    <t>Барнакова Регина Ивановна</t>
  </si>
  <si>
    <t>Педагог бального танца</t>
  </si>
  <si>
    <t>Салчак Зоя Киимовна</t>
  </si>
  <si>
    <t>Салчак Ольга Кок-ооловна</t>
  </si>
  <si>
    <t>Сагды Аржаана Наадымовна</t>
  </si>
  <si>
    <t>народно-художественное творчество</t>
  </si>
  <si>
    <t>Монгуш Сюзана Юрьевна</t>
  </si>
  <si>
    <t xml:space="preserve">инструктор по ФИЗО </t>
  </si>
  <si>
    <t>Тас-оол Сырга Конгул-ооловна</t>
  </si>
  <si>
    <t>Хертек Алеймаа Октек-ооловна</t>
  </si>
  <si>
    <t>Ховендей Айалга Оюновна</t>
  </si>
  <si>
    <t xml:space="preserve">  2.6</t>
  </si>
  <si>
    <t>Чернова Лариса Николаевна</t>
  </si>
  <si>
    <t>КГПУ</t>
  </si>
  <si>
    <t xml:space="preserve">учитель-логопед </t>
  </si>
  <si>
    <t>Ховалыг Оксана Семеновна</t>
  </si>
  <si>
    <t>диркетор</t>
  </si>
  <si>
    <t>40лет</t>
  </si>
  <si>
    <t>ГОУВПО "Байкальский государственный университет экономики и права", 2009г; ТГУ, 2019г</t>
  </si>
  <si>
    <t>Государственное и муниципальное учрежедние; Экономика;</t>
  </si>
  <si>
    <t>Донгак Елена Евгеньевна</t>
  </si>
  <si>
    <t>Зам по УВР</t>
  </si>
  <si>
    <t>2024г</t>
  </si>
  <si>
    <t>ТывГУ,2015г</t>
  </si>
  <si>
    <t>Биолог</t>
  </si>
  <si>
    <t>1г 7 мес</t>
  </si>
  <si>
    <t>МАДОУ № 34</t>
  </si>
  <si>
    <t>Кужугет Роланда Дуктуг-ооловна</t>
  </si>
  <si>
    <t>ТывГУ, 2011</t>
  </si>
  <si>
    <t>"ФОП и Федеральная адаптированная образовательная  программа для детей с ОВЗ ДО: требования и особенности организации образовательного процесса в условиях разработки и внедрения в ДОУ", 2024г, г. Барнаул</t>
  </si>
  <si>
    <t>Бадарчы Дан-Хаяа Мендиевна</t>
  </si>
  <si>
    <t>2,2м</t>
  </si>
  <si>
    <t>ТывГУ, 2023</t>
  </si>
  <si>
    <t>ГАОУ ДПО ТИРОиПК. «Готовность к школьному обучению детей с нарушениями речи» 8 часов, 28.11.2023 год</t>
  </si>
  <si>
    <t>Захарова Елена Александровна</t>
  </si>
  <si>
    <t>31л11м</t>
  </si>
  <si>
    <t xml:space="preserve">СЗД </t>
  </si>
  <si>
    <t>ГАУДПОИО «Институт образования Иркутской области» Вопросы совершенствования норм и условий полноценного функционирования и развития русского языка как государственного языка Российской Федерации в образовательной организации» ( с8.04.-3</t>
  </si>
  <si>
    <t>Хертек Надежда Чалгын-ооловна</t>
  </si>
  <si>
    <t>Сурдопедагог</t>
  </si>
  <si>
    <t>46л</t>
  </si>
  <si>
    <t>38л9м</t>
  </si>
  <si>
    <t>26л1м</t>
  </si>
  <si>
    <t>СЗД 2022</t>
  </si>
  <si>
    <t>Социальная педагогика, психология</t>
  </si>
  <si>
    <t>КПУ 1992г</t>
  </si>
  <si>
    <t>ООО «Центр квалификации и переподготовки «Луч» «Актуальные вопросы формирования  функциональной грамотности детей дошкольного возраста (11.05-14.05.22-36ч)</t>
  </si>
  <si>
    <t>Куулар Олча Эрес-ооловна</t>
  </si>
  <si>
    <t>24л6м</t>
  </si>
  <si>
    <t>24л3м</t>
  </si>
  <si>
    <t>КАДТ,1999г</t>
  </si>
  <si>
    <t>ООО «Центр развития образования» «Федеральная образовательная программа и Федеральная адаптированная образовательная программа для детей с ОВЗ дошкольного образования: требования и особенности организации образовательного процесса в условиях разработки и внедрения в ДОУ» 72 часа г. Барнаул, 16.02.2024г.</t>
  </si>
  <si>
    <t>Юсупова Елена Владимировна</t>
  </si>
  <si>
    <t>Педагог дополнительного образования-эколог</t>
  </si>
  <si>
    <t>25л11м</t>
  </si>
  <si>
    <t>10л10м</t>
  </si>
  <si>
    <t>КПУ 1999г</t>
  </si>
  <si>
    <t>ГАОУ ДПО «Тувинский институт развития образования и повышения квалификации им. Народного учителя Республики Тыва Р.Р. Бегзи»«Критерии и показатели профессиональной деятельности педагогических работников на первом этапе», 8 ч., 17.09.24г.</t>
  </si>
  <si>
    <t>Монгуш Анна Конзан-ооловна</t>
  </si>
  <si>
    <t>18л3м</t>
  </si>
  <si>
    <t>13л8м</t>
  </si>
  <si>
    <t>Родной язык и литература</t>
  </si>
  <si>
    <t>ТывГУ, 2005г</t>
  </si>
  <si>
    <t>ГБНУ Министерства образования РТ «Институт развития национальной школы» «Родной язык как основа духовно-нравственного воспитания ребенка в ДОО», 17-18 октября 2024г. , в объеме 36ч.</t>
  </si>
  <si>
    <t>Солагай Алексина Артуровна</t>
  </si>
  <si>
    <t>14л11м</t>
  </si>
  <si>
    <t>Педагогика-психология</t>
  </si>
  <si>
    <t>ТывГУ, 2009г</t>
  </si>
  <si>
    <t>ГАОУ ДПО «Тувинский институт развития образования и повышения квалификации им. Народного учителя Республики Тыва Р.Р. Бегзи», на курсах профессиональной переподготовки по программе «Педагог дошкольного образования» с 22 по 27 апреля 2024 года по дисциплине: «Семейная педагогика и домашнее воспитание» в объеме 14 часов.</t>
  </si>
  <si>
    <t>Монгуш Аяна Олеговна</t>
  </si>
  <si>
    <t>Логопед</t>
  </si>
  <si>
    <t>12л9м</t>
  </si>
  <si>
    <t>2г10м</t>
  </si>
  <si>
    <t>2г5м</t>
  </si>
  <si>
    <t>КТЭП,2006г</t>
  </si>
  <si>
    <t>Дечитмаа Элиза Кара-ооловна</t>
  </si>
  <si>
    <t>25л2м</t>
  </si>
  <si>
    <t>Среднее педагогическое</t>
  </si>
  <si>
    <t>Преподователь по классу фортепиано, концертмейстер</t>
  </si>
  <si>
    <t>КУИ им.А.Б.Чыргал-оола,1999г</t>
  </si>
  <si>
    <t>Очур Аюр-Сай Аракчааевна</t>
  </si>
  <si>
    <t>Педагог дополнительного образования-ИЗО</t>
  </si>
  <si>
    <t>Станковая живопись</t>
  </si>
  <si>
    <t>ГБОУ РТ Кызылский колледж исскуств А.Б. Чыргал-оола 2019г</t>
  </si>
  <si>
    <t>Нажик Аянмаа Аяновна</t>
  </si>
  <si>
    <t>дефектологическое образование</t>
  </si>
  <si>
    <t>ТывГУ, 2022г</t>
  </si>
  <si>
    <t>Форум «Педагоги России: инновации в образовании» Пиджакова В.В. Деятельность педагога по формированию представлений о семье у детей и подростков в рамках ФГОС, 20-24.01.2025г., 36 часов/</t>
  </si>
  <si>
    <t>Ооржак Урана Тостай-ооловна</t>
  </si>
  <si>
    <t>28л 6м</t>
  </si>
  <si>
    <t>ТывГУ, 2016</t>
  </si>
  <si>
    <t>ГАОУ ДПО ТИРОиПК. «Наставничество как форма социально-педагогического сопровождения в образовательных организациях» в объеме 8 часов, 26.02.2024г. Тувинский институт развития образования и повышения квалификации. Технологияподготовкипедагогаповторомуэтапуаттестации ( 8 часов)</t>
  </si>
  <si>
    <t>Тумат Оксана Бюрбюевна</t>
  </si>
  <si>
    <t>34г 8м</t>
  </si>
  <si>
    <t>26г 1м</t>
  </si>
  <si>
    <t>Логопед, олигофрено-педагог</t>
  </si>
  <si>
    <t xml:space="preserve">Госуниверситет им. В.П. Астафьева г. Красноярск, 2020г </t>
  </si>
  <si>
    <t>ГАОУ ДПО «Тувинский институт развития образования и повышения квалификации им. Народного учителя Республики Тыва Р.Р. Бегзи» «Совершенствование компетенций наставника по сопровождению личностного и профессионального роста молодого педагога», 8 часов, 10.01.2025г.</t>
  </si>
  <si>
    <t>Монгуш Арина Николаевна</t>
  </si>
  <si>
    <t>29г 8м</t>
  </si>
  <si>
    <t>ТывГУ, 2010</t>
  </si>
  <si>
    <t>Дойзумаа Билзет Евгеньевна</t>
  </si>
  <si>
    <t>19л 4м</t>
  </si>
  <si>
    <t>9л 9м</t>
  </si>
  <si>
    <t>СПСТ, 2002г</t>
  </si>
  <si>
    <t>2 Всероссийский фестиваль «Мама, папа, педагог ия с МЭО лучшие ждрузья!» Всероссийский фестиваль «80 лет Победы: воспитываем с гордостью и памятью»  пленарное заседание «Маленькие сердца, большая страна: как воспитать патриотов с детства» 24.04.25г.</t>
  </si>
  <si>
    <t>Натпит Олимаа Олеговна</t>
  </si>
  <si>
    <t>Специальное дефектологическое образования</t>
  </si>
  <si>
    <t>ТывГУ, 2024</t>
  </si>
  <si>
    <t>2 Всероссийский фестиваль «Мама, папа, педагог и я с МЭО лучшие друзья!» мастер-класс «Использование материала всероссийской акции «Карта памяти. Мы помним, мы гордимся» в работе с воспитанниками ДОО» 25.04.25г</t>
  </si>
  <si>
    <t>Монгуш Алена Алексеевна</t>
  </si>
  <si>
    <t>16л 6м</t>
  </si>
  <si>
    <t>13л 1м</t>
  </si>
  <si>
    <t>Учитель биологии и экологии</t>
  </si>
  <si>
    <t>ТывГУ, 2003</t>
  </si>
  <si>
    <t>ОО Центр развитя "Практические технологии реализации образовательных и рабочих программ Единного пространства дошкольных и школьных организаций с учетом ФОП"</t>
  </si>
  <si>
    <t>Ондар Орлана Васильевна</t>
  </si>
  <si>
    <t>35 лет</t>
  </si>
  <si>
    <t>10г4м</t>
  </si>
  <si>
    <t>Дыртык Шончалай Кимовна</t>
  </si>
  <si>
    <t>17л 11м</t>
  </si>
  <si>
    <t>Среднее-профессиональной</t>
  </si>
  <si>
    <t xml:space="preserve"> КПК, 2012</t>
  </si>
  <si>
    <t>2 Всероссийский фестиваль «80 лет Победы: воспитываем с гордостью и памятью»  телемост «Патриотическое воспитание дошкольников: опыт регионов» в качестве слушателя., 25.04.25г.</t>
  </si>
  <si>
    <t>Монгуш Виктория Николаевна</t>
  </si>
  <si>
    <t>6г 6м</t>
  </si>
  <si>
    <t>4г 8 м</t>
  </si>
  <si>
    <t>ТывГУ, 2017г</t>
  </si>
  <si>
    <t>Саая Айрана Менгиевна</t>
  </si>
  <si>
    <t>1 неделя</t>
  </si>
  <si>
    <t>КПК 2024г</t>
  </si>
  <si>
    <t>Чамыян Азияна Алексеевна</t>
  </si>
  <si>
    <t>14л 2м</t>
  </si>
  <si>
    <t>16л</t>
  </si>
  <si>
    <t>КПК, 2015г</t>
  </si>
  <si>
    <t>Тувет-оол Шораана Эрес-ооловна</t>
  </si>
  <si>
    <t>14л 7м</t>
  </si>
  <si>
    <t>Учитель химии и ОБЖ</t>
  </si>
  <si>
    <t>ТГУ, 2009г</t>
  </si>
  <si>
    <t>"ФОП и федеральная адаптированная образовательная программа для детей с ОВЗ ДО требование и особенности организации образовательного процесса в условиях ДОУ"</t>
  </si>
  <si>
    <t>Оюн Долаана Михайловна</t>
  </si>
  <si>
    <t>10 л</t>
  </si>
  <si>
    <t>2019г</t>
  </si>
  <si>
    <t xml:space="preserve">ТГУ, </t>
  </si>
  <si>
    <t>Ооржак Вика Оюн-ооловна</t>
  </si>
  <si>
    <t>30 лет</t>
  </si>
  <si>
    <t>Психолог и социальный педагог</t>
  </si>
  <si>
    <t>ХГУ, 2021г.</t>
  </si>
  <si>
    <t>Цифровые образовательные технологиив развитии детей дошкольного возраста 16ч, 2023г.</t>
  </si>
  <si>
    <t>Кызыл-оол Сырга Алдын-ооловна</t>
  </si>
  <si>
    <t>11л10м</t>
  </si>
  <si>
    <t>1г4м</t>
  </si>
  <si>
    <t>Среднее-специальное</t>
  </si>
  <si>
    <t>КОПР, 2006г</t>
  </si>
  <si>
    <t>МПАДО «Международная педагогическая академия дошкольного образования» «Формирование основ финансовой грамотности у детей старшего дошкольного возраста», 24ч, декабрь 2024г.</t>
  </si>
  <si>
    <t>Саая Лиряна Леонидовна</t>
  </si>
  <si>
    <t>7л 8м</t>
  </si>
  <si>
    <t>3 год</t>
  </si>
  <si>
    <t xml:space="preserve">Учитель биологии </t>
  </si>
  <si>
    <t xml:space="preserve">ТывГУ, 2016г </t>
  </si>
  <si>
    <t>ГАОУ ДПО ТИРОиПКРеспубликанская стратегическая сессия «Векторы развития дошкольного и начального образования в Республике Тыва» в объеме 8 часов, 24г.</t>
  </si>
  <si>
    <t>Чооду Чойган Шимит-ооловна</t>
  </si>
  <si>
    <t>12 лет</t>
  </si>
  <si>
    <t>5 г</t>
  </si>
  <si>
    <t>ТывГУ, 2019</t>
  </si>
  <si>
    <t>"Патриотическое воспитание детей дошкольного возраста в условиях реализации ФГОС ДО 72ч, г. Екатеринбург</t>
  </si>
  <si>
    <t>Чапчын Байлакмаа Сергеевна</t>
  </si>
  <si>
    <t>Экономика и бухгалтерский учет</t>
  </si>
  <si>
    <t>Всероссийский Форум «Педагоги России»: инновации в образовании» «Семья, общество, человек», 36 часов, с 20-24.01.2025</t>
  </si>
  <si>
    <t>Бадарчы Аэлита Григорьевна</t>
  </si>
  <si>
    <t>10л3м</t>
  </si>
  <si>
    <t>Бадарчы Дан-Хая Мендиевна</t>
  </si>
  <si>
    <t>24 года</t>
  </si>
  <si>
    <t>2г 2 мес</t>
  </si>
  <si>
    <t>ТГ, 2023У</t>
  </si>
  <si>
    <t>Специальное (дефектологическое образование), "Дошкольноая дефектология"</t>
  </si>
  <si>
    <t>ТГУ, 2024</t>
  </si>
  <si>
    <t>ХГУ, 2021</t>
  </si>
  <si>
    <t>Психолого-педагогическое образование-психология и социальная педагогика</t>
  </si>
  <si>
    <t>агрономия, переквалификация на воспитателя детей дошкольного возраста, 2024</t>
  </si>
  <si>
    <t>КПК, 2024</t>
  </si>
  <si>
    <t>Педагог дополнительного образования по изо</t>
  </si>
  <si>
    <t>28 лет</t>
  </si>
  <si>
    <t xml:space="preserve">Кызылский колледж искусств, 2019 </t>
  </si>
  <si>
    <t xml:space="preserve">10 лет </t>
  </si>
  <si>
    <t>ТГУ, 2023г</t>
  </si>
  <si>
    <t xml:space="preserve">3 года </t>
  </si>
  <si>
    <t>ТГУ, 2022</t>
  </si>
  <si>
    <t>31 год</t>
  </si>
  <si>
    <t>7 лет 8 мес</t>
  </si>
  <si>
    <t>ТГУ, 2016</t>
  </si>
  <si>
    <t>4 года 8 мес</t>
  </si>
  <si>
    <t>ТГУ, 2017</t>
  </si>
  <si>
    <t>Чооду Чойгана Шимит-ооловна</t>
  </si>
  <si>
    <t>ТГУ, 2019</t>
  </si>
  <si>
    <t xml:space="preserve">Чистобаева Ольга Викторовна </t>
  </si>
  <si>
    <t xml:space="preserve">директор </t>
  </si>
  <si>
    <t>ТывГу,2018</t>
  </si>
  <si>
    <t>специальное дефенктологическое</t>
  </si>
  <si>
    <t>Монгуш Чечена Адар-ооловна</t>
  </si>
  <si>
    <t>Организатор-методист дошкольного образования</t>
  </si>
  <si>
    <t>ТыВГУ</t>
  </si>
  <si>
    <t>г.Москва</t>
  </si>
  <si>
    <t>Ховалыг Алдын-Чечек Айгеримовна</t>
  </si>
  <si>
    <t>музрук</t>
  </si>
  <si>
    <t>Средне-профессиональное</t>
  </si>
  <si>
    <t xml:space="preserve">Вокалист </t>
  </si>
  <si>
    <t>Красноярский колледж музки и театра</t>
  </si>
  <si>
    <t>Сымчан-оол Кара Александровна</t>
  </si>
  <si>
    <t xml:space="preserve">музеевед </t>
  </si>
  <si>
    <t xml:space="preserve">Кемеровскийигос.университет искусств </t>
  </si>
  <si>
    <t>Санчай Антонина Кызыл-ооловна</t>
  </si>
  <si>
    <t xml:space="preserve">преподаватенлья.дирижер хора </t>
  </si>
  <si>
    <t>Кызылский коллежд икскусств имени А.Б.Чырга-оола</t>
  </si>
  <si>
    <t>Монгуш Алик Дадар-оолович</t>
  </si>
  <si>
    <t>инструктор физкультуры</t>
  </si>
  <si>
    <t>Кыргыс Айрана Ахмедовна</t>
  </si>
  <si>
    <t>учителл   тувинского языка</t>
  </si>
  <si>
    <t>Оюн Шончалай Орлановна</t>
  </si>
  <si>
    <t>учитель-логопед дошкольного образования</t>
  </si>
  <si>
    <t xml:space="preserve">Оюн Дан-Хаяа Буяновна </t>
  </si>
  <si>
    <t xml:space="preserve">учитель- логопед дошкольного образования </t>
  </si>
  <si>
    <t>Магалдадзе Александра Сергеевна</t>
  </si>
  <si>
    <t xml:space="preserve">учитель -дефектолог </t>
  </si>
  <si>
    <t xml:space="preserve">Московский институт психоанализа </t>
  </si>
  <si>
    <t>Борбай-оол Дая Ай-ооловна</t>
  </si>
  <si>
    <t>Ооржак Айнара Артиловна</t>
  </si>
  <si>
    <t>Тюркология</t>
  </si>
  <si>
    <t>Кыргызско-Турецский университет</t>
  </si>
  <si>
    <t>Сарыглар Милана Мергеновна</t>
  </si>
  <si>
    <t>3нед</t>
  </si>
  <si>
    <t xml:space="preserve">педагогическое  образование </t>
  </si>
  <si>
    <t>Маадыр-оол Анай-Хаак Орлановна</t>
  </si>
  <si>
    <t>Томский педагогический колледж</t>
  </si>
  <si>
    <t>Ондар Айлаана Орус-ооловна</t>
  </si>
  <si>
    <t>Тулуш Долаана Мергеновна</t>
  </si>
  <si>
    <t xml:space="preserve">ТывГу </t>
  </si>
  <si>
    <t>Куулар Азияна Николаевна</t>
  </si>
  <si>
    <t>педагог физкультуры</t>
  </si>
  <si>
    <t xml:space="preserve">Макарова Светлана Олеговна </t>
  </si>
  <si>
    <t>ТСХТг.Кызыл</t>
  </si>
  <si>
    <t xml:space="preserve">Донгак Сайзана Вячеславовна </t>
  </si>
  <si>
    <t xml:space="preserve">Средне-профессиональное </t>
  </si>
  <si>
    <t>парикмахер</t>
  </si>
  <si>
    <t>Серен-Доржу Эмма Донгут-ооловна</t>
  </si>
  <si>
    <t xml:space="preserve">учитель начальных классов </t>
  </si>
  <si>
    <t xml:space="preserve">Борбай-оол Долгар Валерьевна </t>
  </si>
  <si>
    <t xml:space="preserve">учитель русского языка и литературы </t>
  </si>
  <si>
    <t xml:space="preserve">Донгак Ульяна Кан-ооловна </t>
  </si>
  <si>
    <t xml:space="preserve">Кызылский педагогический колледж </t>
  </si>
  <si>
    <t>Боргоякова Туяна Анатольевна</t>
  </si>
  <si>
    <t>менеджер-экономист социально-культурной сферы</t>
  </si>
  <si>
    <t>Восточно-Сибирская государственная академия.г.Улан0Удэ</t>
  </si>
  <si>
    <t>Нат Мариана Маадыровна</t>
  </si>
  <si>
    <t xml:space="preserve">средне-профессиональное </t>
  </si>
  <si>
    <t xml:space="preserve">воспитатель детского сада </t>
  </si>
  <si>
    <t xml:space="preserve">Кызылское педагогическое училище </t>
  </si>
  <si>
    <t>Сарыглар Саида Сергеевна</t>
  </si>
  <si>
    <t xml:space="preserve">аграном </t>
  </si>
  <si>
    <t>Тувинский сельскохозяйственный университет</t>
  </si>
  <si>
    <t>Монгуш Алимаа Марыш-ооловна</t>
  </si>
  <si>
    <t xml:space="preserve">оранизатор-методист дошкольного образования </t>
  </si>
  <si>
    <t xml:space="preserve">ТыВгу </t>
  </si>
  <si>
    <t xml:space="preserve">Суктермаа Анжела Кызыл-ооловна </t>
  </si>
  <si>
    <t xml:space="preserve">Сат Ольга Владиславовна </t>
  </si>
  <si>
    <t>Халбаажык Кара Кызыл-ооловна</t>
  </si>
  <si>
    <t xml:space="preserve">Блинова Вера Викторовна </t>
  </si>
  <si>
    <t>Кызылское  педагогическое училище</t>
  </si>
  <si>
    <t xml:space="preserve">Оюн Шончалай Орлановна </t>
  </si>
  <si>
    <t>ТыВгу</t>
  </si>
  <si>
    <t>дошкольшая дефектология</t>
  </si>
  <si>
    <t xml:space="preserve">Оюн Дан-Хая Буяновна </t>
  </si>
  <si>
    <t>Сарыглар Милана Мергеновеа</t>
  </si>
  <si>
    <t xml:space="preserve">Новосибирский колледж </t>
  </si>
  <si>
    <t>Макарова Светлана Олеговна</t>
  </si>
  <si>
    <t>1г.6мес</t>
  </si>
  <si>
    <t xml:space="preserve">ТСХТ.г.Кызыл </t>
  </si>
  <si>
    <t xml:space="preserve">бухгалтер </t>
  </si>
  <si>
    <t xml:space="preserve">Кыргызско-Турецский университет </t>
  </si>
  <si>
    <t xml:space="preserve">тюркология </t>
  </si>
  <si>
    <t xml:space="preserve">3 нед </t>
  </si>
  <si>
    <t xml:space="preserve">б/к </t>
  </si>
  <si>
    <t>Отук-оол Елена Викторовна</t>
  </si>
  <si>
    <t xml:space="preserve">Тувинский государственный университет </t>
  </si>
  <si>
    <t>Педагогика и
методика
начального образования</t>
  </si>
  <si>
    <t>33г.7мес</t>
  </si>
  <si>
    <t xml:space="preserve">МБДОУ №36 </t>
  </si>
  <si>
    <t>Куша Айланмаа Мергендейовна</t>
  </si>
  <si>
    <t>29 лет, 9 мес</t>
  </si>
  <si>
    <t>17 лет 1 мес</t>
  </si>
  <si>
    <t>44.03.05. Педагогическое образование (с двумя профилями подготовки)</t>
  </si>
  <si>
    <t>Тувиснкий Государственный Университет</t>
  </si>
  <si>
    <t xml:space="preserve">1. СанктПетербург, ООО «ЦНОИ» «Педагогическая диагностика в соответствии с ФГОС ДО и ФОП ДО: методы, приемы, технологии» 2024г,72 ч.                                                                                                                                                                                                                                                                                      2. ФГБНУ "Институт коррекционной педагогики", "Организация общего образования и комплексного психолого-педагогического сопровождения обучающихся с умственной осталостью, с расстройством аутистического спектра", 2024, 36ч,  г. Москва.    
 3. ГАОУ ДПО "ТИРО и ПК им. Народного учителя Р.Т. Р.Р. Бегзи" "Организационно-методическое сопровождение при реализации образователньых программ дошкольного образования", 2024, 72ч, г.Кызыл"
</t>
  </si>
  <si>
    <t>Мачко Марина Леонидовна</t>
  </si>
  <si>
    <t>37 лет,  11 мес</t>
  </si>
  <si>
    <t>28 лет, 11 мес</t>
  </si>
  <si>
    <t xml:space="preserve">Хоровое дирижирование </t>
  </si>
  <si>
    <t xml:space="preserve">Кызылское училище искусств </t>
  </si>
  <si>
    <t xml:space="preserve"> ГАОУ ДПО "ТИРО и ПК им. Народного учителя Р.Т. Р.Р. Бегзи" "Организационно-методическое сопровождение при реализации образователньых программ дошкольного образования", 2024, 72ч, г.Кызыл"</t>
  </si>
  <si>
    <t>18 лет 5 мес</t>
  </si>
  <si>
    <t xml:space="preserve">Специальное (дефектологическое) образования,  логопедия </t>
  </si>
  <si>
    <t>Хакасский государственный университет</t>
  </si>
  <si>
    <t xml:space="preserve">1. ФГБНУ "Институт коррекционной педагогики", "Организация общего образования и комплексного психолого-педагогического сопровождения обучающихся с умственной осталостью, с расстройством аутистического спектра", 2024, 36ч,  г. Москва.    
 2.  ГАОУ ДПО "ТИРО и ПК им. Народного учителя Р.Т. Р.Р. Бегзи" "Организационно-методическое сопровождение при реализации образователньых программ дошкольного образования", 2024, 72ч, г.Кызыл"
</t>
  </si>
  <si>
    <t>25.лет 10 мес</t>
  </si>
  <si>
    <t xml:space="preserve">Среднее педагогическое </t>
  </si>
  <si>
    <t xml:space="preserve"> ГАОУ ДПО "ТИРО и ПК им. Народного учителя Р.Т. Р.Р. Бегзи" "Организационно-методическое сопровождение при реализации образователньых программ дошкольного образования", 2024, 72ч, </t>
  </si>
  <si>
    <t>Куулар Азияна Домур-ооловна</t>
  </si>
  <si>
    <t>41 лет 6 мес</t>
  </si>
  <si>
    <t>11 лет.11 мес</t>
  </si>
  <si>
    <t>23 лет 8 мес</t>
  </si>
  <si>
    <t xml:space="preserve">Дошкольное обазование </t>
  </si>
  <si>
    <t>30 лет 7 мес</t>
  </si>
  <si>
    <t>29 лет 7 мес</t>
  </si>
  <si>
    <t xml:space="preserve">Первая </t>
  </si>
  <si>
    <t>Тувинский язык и литература</t>
  </si>
  <si>
    <t xml:space="preserve">тувиснкий Государственный Институт </t>
  </si>
  <si>
    <t>17 лет 11 мес</t>
  </si>
  <si>
    <t xml:space="preserve">Тувинский государственный унивесритпет </t>
  </si>
  <si>
    <t xml:space="preserve"> 1. Переподготовка ТИРОи ПК г. Кызыла. 2. ГАОУ ДПО "ТИРО и ПК им. Народного учителя Р.Т. Р.Р. Бегзи" "Организационно-методическое сопровождение при реализации образователньых программ дошкольного образования", 2024, 72ч, </t>
  </si>
  <si>
    <t>22 лет 1 мес</t>
  </si>
  <si>
    <t xml:space="preserve">1. СанктПетербург, ООО «ЦНОИ» «Педагогическая диагностика в соответствии с ФГОС ДО и ФОП ДО: методы, приемы, технологии» 2024г,72 ч.  2.  ГАОУ ДПО "ТИРО и ПК им. Народного учителя Р.Т. Р.Р. Бегзи" "Организационно-методическое сопровождение при реализации образователньых программ дошкольного образования", 2024, 72ч,  </t>
  </si>
  <si>
    <t>26 лет 1 мес</t>
  </si>
  <si>
    <t xml:space="preserve">1. СанктПетербург, ООО «ЦНОИ» «Педагогическая диагностика в соответствии с ФГОС ДО и ФОП ДО: методы, приемы, технологии» 2024г,72 ч. 2.  ГАОУ ДПО "ТИРО и ПК им. Народного учителя Р.Т. Р.Р. Бегзи" "Организационно-методическое сопровождение при реализации образователньых программ дошкольного образования", 2024, 72ч,  </t>
  </si>
  <si>
    <t>34 года 7 мес</t>
  </si>
  <si>
    <t xml:space="preserve">Схемчик Елена Домбаш-ооловна </t>
  </si>
  <si>
    <t>42 лет, 11 мес</t>
  </si>
  <si>
    <t>40 лет</t>
  </si>
  <si>
    <t>пед класс</t>
  </si>
  <si>
    <t>воспитатель  детского сада</t>
  </si>
  <si>
    <t xml:space="preserve">Марчин-оол Инна Викторовна </t>
  </si>
  <si>
    <t>22 лет 9 мес</t>
  </si>
  <si>
    <t>15 лет 5 мес</t>
  </si>
  <si>
    <t xml:space="preserve">1. СанктПетербург, ООО «ЦНОИ» «Педагогическая диагностика в соответствии с ФГОС ДО и ФОП ДО: методы, приемы, технологии» 2024г,72 ч.  2.  ГАОУ ДПО "ТИРО и ПК им. Народного учителя Р.Т. Р.Р. Бегзи" "Организационно-методическое сопровождение при реализации </t>
  </si>
  <si>
    <t>1 год 9  мес</t>
  </si>
  <si>
    <t>2г. 1 мес</t>
  </si>
  <si>
    <t>15 лет 4 мес</t>
  </si>
  <si>
    <t>11 лет.2 мес</t>
  </si>
  <si>
    <t xml:space="preserve">1. СанктПетербург, ООО «ЦНОИ» «Педагогическая диагностика в соответствии с ФГОС ДО и ФОП ДО: методы, приемы, технологии» 2024г,72 ч. 2. ГАОУ ДПО "ТИРО и ПК им. Народного учителя Р.Т. Р.Р. Бегзи" "Организационно-методическое сопровождение при реализации образователньых программ дошкольного образования", 2024, 72ч, </t>
  </si>
  <si>
    <t xml:space="preserve">6 лет </t>
  </si>
  <si>
    <t>5 лет 7 мес</t>
  </si>
  <si>
    <t>2года 9 мес</t>
  </si>
  <si>
    <t>2г. 9 мес</t>
  </si>
  <si>
    <t xml:space="preserve">1. Переподготовка ООО "Инфоурок"  2.ГАОУ ДПО "ТИРО и ПК им. Народного учителя Р.Т. Р.Р. Бегзи" "Организационно-методическое сопровождение при реализации образователньых программ дошкольного образования", 2024, 72ч, </t>
  </si>
  <si>
    <t xml:space="preserve">Салчак Ольга Оргеевна </t>
  </si>
  <si>
    <t>12 лет 2 мес</t>
  </si>
  <si>
    <t>8 лет 7 мес</t>
  </si>
  <si>
    <t>11 лет 7 мес</t>
  </si>
  <si>
    <t>11 лет 7мес</t>
  </si>
  <si>
    <t>,«Актион-МЦФЭР» "Организация обучения детей с ОВЗ и детей -инвалидов в общеобразователной организации" 2020, 72ч,  г. Москва</t>
  </si>
  <si>
    <t>Дамбаа Сырга Алимовна</t>
  </si>
  <si>
    <t>8 лет 8 мес</t>
  </si>
  <si>
    <t xml:space="preserve">Начальное образование </t>
  </si>
  <si>
    <t>тувиснкий Государственный Университет</t>
  </si>
  <si>
    <t xml:space="preserve">Миндирия Айлана Николавена </t>
  </si>
  <si>
    <t>25 лет 1 мес</t>
  </si>
  <si>
    <t>Монгуш Белек Мергеновна</t>
  </si>
  <si>
    <t>2года 7 мес</t>
  </si>
  <si>
    <t xml:space="preserve">1год 3 мес </t>
  </si>
  <si>
    <t>Калмыкский государственный универститет</t>
  </si>
  <si>
    <t>Очур Олеся  Сылдыс-ооловна</t>
  </si>
  <si>
    <t xml:space="preserve">Янчат Оксана Викторовна </t>
  </si>
  <si>
    <t>14 лет 8 мес</t>
  </si>
  <si>
    <t>8 мпес</t>
  </si>
  <si>
    <t>Технолог сельскохозяйственного производства</t>
  </si>
  <si>
    <t xml:space="preserve">переподготовка ТРИОиПК г. Кызыла </t>
  </si>
  <si>
    <t>Нурсат Антонина Михайловна</t>
  </si>
  <si>
    <t>16 лет 4 мес</t>
  </si>
  <si>
    <t>1 год 4 мес</t>
  </si>
  <si>
    <t xml:space="preserve">Экономист </t>
  </si>
  <si>
    <t>Хакасскй государственный университет</t>
  </si>
  <si>
    <t xml:space="preserve">переподготока ТИГИП ППК г. Кызыл </t>
  </si>
  <si>
    <t xml:space="preserve">Вохмина Элона Виктровна </t>
  </si>
  <si>
    <t xml:space="preserve">Донгак Саяна Викторовна </t>
  </si>
  <si>
    <t>20 лет, 7 мес</t>
  </si>
  <si>
    <t xml:space="preserve">Давый-оол Аяна Монгушовна </t>
  </si>
  <si>
    <t xml:space="preserve">Монгуш Айлан Виктровна </t>
  </si>
  <si>
    <t xml:space="preserve">Оюн Алена Байыр-ооловна </t>
  </si>
  <si>
    <t xml:space="preserve">Оюн Раджана Джоновна </t>
  </si>
  <si>
    <t>17 лет, 6 мес</t>
  </si>
  <si>
    <t xml:space="preserve">средняя педагогическая  </t>
  </si>
  <si>
    <t xml:space="preserve">Оюн Алимаа Кызыл-ооловна </t>
  </si>
  <si>
    <t xml:space="preserve">Старавойтова Елена Анатольевна </t>
  </si>
  <si>
    <t xml:space="preserve">Педагогика и методика дошкольного образования  </t>
  </si>
  <si>
    <t xml:space="preserve">Тувинский
государственный университет
</t>
  </si>
  <si>
    <t xml:space="preserve">Идам Айлуна Милановна </t>
  </si>
  <si>
    <t xml:space="preserve">Иркутский региональный колледж </t>
  </si>
  <si>
    <t xml:space="preserve">Хертек Шончалай Васильевна </t>
  </si>
  <si>
    <t xml:space="preserve">первое </t>
  </si>
  <si>
    <t xml:space="preserve">Очур Харжыгаш Анчы-ооловна </t>
  </si>
  <si>
    <t>Психология образования</t>
  </si>
  <si>
    <t>Дармажап Чайзат Васильевна</t>
  </si>
  <si>
    <t>Техносверная безопасность</t>
  </si>
  <si>
    <t xml:space="preserve">ФГАОУВО «Сибирский федеральный университет» </t>
  </si>
  <si>
    <t>Чооду Янжима Аркадьевна</t>
  </si>
  <si>
    <t>специальное Дошкольное образование</t>
  </si>
  <si>
    <t>2 г. 9 мес</t>
  </si>
  <si>
    <t xml:space="preserve">не педагогическое </t>
  </si>
  <si>
    <t>Сибирский федеральный университет</t>
  </si>
  <si>
    <t>Тувиснкий государственный университет</t>
  </si>
  <si>
    <t xml:space="preserve">Дошкольное образование </t>
  </si>
  <si>
    <t xml:space="preserve">Монгуш Белек Мергеновна </t>
  </si>
  <si>
    <t>1год 3 мес</t>
  </si>
  <si>
    <t>Калмыкский государственный университет</t>
  </si>
  <si>
    <t>Очур Олеся Сылдыс-ооловна</t>
  </si>
  <si>
    <t xml:space="preserve">4 года </t>
  </si>
  <si>
    <t>Искакова Наталья Владимировна</t>
  </si>
  <si>
    <t>50 лет</t>
  </si>
  <si>
    <t>высшее профессиональное</t>
  </si>
  <si>
    <t>Тувинский государственный университет, 2015 год</t>
  </si>
  <si>
    <t>16 лет</t>
  </si>
  <si>
    <t>Сержин-оол Алдынай Анатолеьвна</t>
  </si>
  <si>
    <t>Бакалавриат - Психолого-педагогическое образование, Магистратура - Психология управления персоналом</t>
  </si>
  <si>
    <t>Тувинский государственный университет, Тюменский государственный университет</t>
  </si>
  <si>
    <t>Ооржак Аяна Владимировна</t>
  </si>
  <si>
    <t>Стародубова Марина Геннадьевна</t>
  </si>
  <si>
    <t>1,5 года</t>
  </si>
  <si>
    <t>Алтайский государрственный педагогиеский университет</t>
  </si>
  <si>
    <t>Куулар Чодураа Сарыг-ооловна</t>
  </si>
  <si>
    <t>Монгуш Аясмаа Владимировна</t>
  </si>
  <si>
    <t>25лет</t>
  </si>
  <si>
    <t>агроном, переподготовка - учитель начальных классов</t>
  </si>
  <si>
    <t>Лопсан Елена Байыр-ооловна</t>
  </si>
  <si>
    <t>Тулуш Азиймаа Кузен-ооловна</t>
  </si>
  <si>
    <t>Доржу Кама Чаш-ооловна</t>
  </si>
  <si>
    <t>27 лет</t>
  </si>
  <si>
    <t>учитель географии, переподготовка - учитель-дефектолог</t>
  </si>
  <si>
    <t>Базыр Олеся Владимировна</t>
  </si>
  <si>
    <t>Бады-Очур Саира Азиятовна</t>
  </si>
  <si>
    <t>Ондар Анна Сергеевна</t>
  </si>
  <si>
    <t>Чаш-оол Солангы Леонидовна</t>
  </si>
  <si>
    <t>1,6 мес</t>
  </si>
  <si>
    <t>Лесное дело</t>
  </si>
  <si>
    <t>Ооржак Каролина Михайловна</t>
  </si>
  <si>
    <t>Акимова Лейла Назимовна</t>
  </si>
  <si>
    <t>Дагестанский государственный педагогический университет</t>
  </si>
  <si>
    <t xml:space="preserve"> психолого-педагогическое образование</t>
  </si>
  <si>
    <t>4  года</t>
  </si>
  <si>
    <t xml:space="preserve"> специальное дефектологическое образование </t>
  </si>
  <si>
    <t>не педагогическое</t>
  </si>
  <si>
    <t>Самбыр-оол Тана Михайловна</t>
  </si>
  <si>
    <t>БК</t>
  </si>
  <si>
    <t xml:space="preserve">Воспитатель </t>
  </si>
  <si>
    <t>ТИРО 2024</t>
  </si>
  <si>
    <t>Салчак Светлана Валерьевна</t>
  </si>
  <si>
    <t>ср-проф</t>
  </si>
  <si>
    <t>Туравеа Саяна Казак-ооловна</t>
  </si>
  <si>
    <t>КПИ</t>
  </si>
  <si>
    <t>Блинова Наталья Михайловна</t>
  </si>
  <si>
    <t>ср-пед</t>
  </si>
  <si>
    <t>Педкласс 1984</t>
  </si>
  <si>
    <t>Кызыл-оол Чаяна Анатольевна</t>
  </si>
  <si>
    <t>ВСГ</t>
  </si>
  <si>
    <t>Аракчаа Сайлык Эрес-ооловна</t>
  </si>
  <si>
    <t>Монгуш Мичит Бурбууевна</t>
  </si>
  <si>
    <t>Доржу-оол Мира Давааевна</t>
  </si>
  <si>
    <t>Тюлюш Шенне Алдын-ооловна</t>
  </si>
  <si>
    <t>Сарыг-оол Ольга Александровна</t>
  </si>
  <si>
    <t>Доржу-Нава Аяна Хураган-ооловна</t>
  </si>
  <si>
    <t>Соян Оргаадай Орлановна</t>
  </si>
  <si>
    <t>Доржу Чойгана Олеговна</t>
  </si>
  <si>
    <t>Кончук Аида Январовна</t>
  </si>
  <si>
    <t>Донгак Солангы Валерьевна</t>
  </si>
  <si>
    <t>бк</t>
  </si>
  <si>
    <t>Сат Роланда Кошкар-ооловна</t>
  </si>
  <si>
    <t>Маажик Нелля Владимировна</t>
  </si>
  <si>
    <t>Копань Елена Александровна</t>
  </si>
  <si>
    <t>Адымачи Азиана Борисовна</t>
  </si>
  <si>
    <t>музык</t>
  </si>
  <si>
    <t>КГУИ</t>
  </si>
  <si>
    <t>Севээн Ай-Суу Орлановна</t>
  </si>
  <si>
    <t>6, 5</t>
  </si>
  <si>
    <t xml:space="preserve">организ. С молодежью </t>
  </si>
  <si>
    <t>ОмГУ</t>
  </si>
  <si>
    <t>Ондар Ачыты Аясович</t>
  </si>
  <si>
    <t xml:space="preserve">учитель физкультуры </t>
  </si>
  <si>
    <t>ГБПОУ "УОР"</t>
  </si>
  <si>
    <t>МБДОУ №38</t>
  </si>
  <si>
    <t>пед</t>
  </si>
  <si>
    <t xml:space="preserve">педагог по физкультуре и спорту </t>
  </si>
  <si>
    <t>Павлова Марина Павловна</t>
  </si>
  <si>
    <t>Тувинский государственный университет, 2012г.</t>
  </si>
  <si>
    <t>Очур Валентина Николаевна</t>
  </si>
  <si>
    <t>1998u</t>
  </si>
  <si>
    <t>29.08.1958</t>
  </si>
  <si>
    <t>Помыткина Елена Васильевна</t>
  </si>
  <si>
    <t>43г.</t>
  </si>
  <si>
    <t>аккордеон</t>
  </si>
  <si>
    <t>Васильева  Дарья Альбертовна</t>
  </si>
  <si>
    <t>физическая культура</t>
  </si>
  <si>
    <t>Тырсын-оол Айслу Шыжан-ооловна</t>
  </si>
  <si>
    <t>28л.1м.</t>
  </si>
  <si>
    <t>18л.1м.</t>
  </si>
  <si>
    <t>филология</t>
  </si>
  <si>
    <t>Лобанова Алёна валерьевна</t>
  </si>
  <si>
    <t>26л.5м.</t>
  </si>
  <si>
    <t>9л.1м.</t>
  </si>
  <si>
    <t>Глебова Виктория Васильевна</t>
  </si>
  <si>
    <t>16л.1м.</t>
  </si>
  <si>
    <t>СГА</t>
  </si>
  <si>
    <t>Санчаа Азиата Казак-ооловна</t>
  </si>
  <si>
    <t>8л.8м.</t>
  </si>
  <si>
    <t>0л.7м.</t>
  </si>
  <si>
    <t>ЧОУ ДПО "АБиУС"</t>
  </si>
  <si>
    <t>Серен-Чимит Екатерина Ивановна</t>
  </si>
  <si>
    <t>2г.9м.</t>
  </si>
  <si>
    <t>Даваа Саглай чойган-ооловна</t>
  </si>
  <si>
    <t>9л.</t>
  </si>
  <si>
    <t>1г.1м.</t>
  </si>
  <si>
    <t>Араптан Алдынай Александровна</t>
  </si>
  <si>
    <t>1г.4м.</t>
  </si>
  <si>
    <t>Монгуш Олимпиада Ачын-ооловна</t>
  </si>
  <si>
    <t>20л.</t>
  </si>
  <si>
    <t>3г.5м.</t>
  </si>
  <si>
    <t>Санаа Алла Александровна</t>
  </si>
  <si>
    <t>21г.</t>
  </si>
  <si>
    <t>Салчак Айцат Отчугашовна</t>
  </si>
  <si>
    <t>1г.11м.</t>
  </si>
  <si>
    <t>Куулар Сайлыкмаа Хирлиг-ооловна</t>
  </si>
  <si>
    <t>23г.</t>
  </si>
  <si>
    <t>Ооржак Оксана Борисовна</t>
  </si>
  <si>
    <t>25л.1м.</t>
  </si>
  <si>
    <t>11л.3м.</t>
  </si>
  <si>
    <t>Кажыкай Анжела Хурен-дашовна</t>
  </si>
  <si>
    <t>10л.</t>
  </si>
  <si>
    <t>Рыжих Екатерина Алексеевна</t>
  </si>
  <si>
    <t>34г.3м.</t>
  </si>
  <si>
    <t>дошкольное воспитаниеп</t>
  </si>
  <si>
    <t>Монгуш Росина Олеговна</t>
  </si>
  <si>
    <t>Чильчигешева Елена Юрьевна</t>
  </si>
  <si>
    <t>8л.4м.</t>
  </si>
  <si>
    <t>0л.5м.</t>
  </si>
  <si>
    <t>Шактар Анжела Адар-ооловна</t>
  </si>
  <si>
    <t>5л.10м.</t>
  </si>
  <si>
    <t>Смородникова Светлана Александровна</t>
  </si>
  <si>
    <t>36л.6м.</t>
  </si>
  <si>
    <t>35л.2м.</t>
  </si>
  <si>
    <t>Чанчыы Айрана Геннадьевна</t>
  </si>
  <si>
    <t>10л.6м.</t>
  </si>
  <si>
    <t>Ховалыг Шолбана Николаевна</t>
  </si>
  <si>
    <t>13л.1м.</t>
  </si>
  <si>
    <t>5л.5м.</t>
  </si>
  <si>
    <t>Эртине Аржаана Монгуловна</t>
  </si>
  <si>
    <t>19л.1м.</t>
  </si>
  <si>
    <t>Маады Альфина Шайгожаповна</t>
  </si>
  <si>
    <t>06.10.1972</t>
  </si>
  <si>
    <t>ТГУ, 2014</t>
  </si>
  <si>
    <t>Ооржак Аделина Анатольевна</t>
  </si>
  <si>
    <t>30.12.1985</t>
  </si>
  <si>
    <t>н/высш</t>
  </si>
  <si>
    <t>5 курс</t>
  </si>
  <si>
    <t>МАДОУ №6</t>
  </si>
  <si>
    <t>МБДОУ №7</t>
  </si>
  <si>
    <t>МБДОУ ЦРР №3</t>
  </si>
  <si>
    <t>МБДОУ №10</t>
  </si>
  <si>
    <t>МАДОУ №11</t>
  </si>
  <si>
    <t>МАДОУ №15</t>
  </si>
  <si>
    <t>МБДОУ №17</t>
  </si>
  <si>
    <t xml:space="preserve">МБДОУ №18 </t>
  </si>
  <si>
    <t>МБДОУ №20</t>
  </si>
  <si>
    <t>МАДОУ №21</t>
  </si>
  <si>
    <t xml:space="preserve">МАДОУ №27 </t>
  </si>
  <si>
    <t>МБДОУ №32</t>
  </si>
  <si>
    <t>МБДОУ №33</t>
  </si>
  <si>
    <t>МАДОУ №34</t>
  </si>
  <si>
    <t>МБДОУ №39</t>
  </si>
  <si>
    <t>Арапчор Чойганмаа Александровна</t>
  </si>
  <si>
    <t>7л 11 м</t>
  </si>
  <si>
    <t xml:space="preserve">7 л 11м </t>
  </si>
  <si>
    <t>Бортникова Елена Владимировна</t>
  </si>
  <si>
    <t>33г 8м</t>
  </si>
  <si>
    <t>33г  0м</t>
  </si>
  <si>
    <t>среднее професс-ое</t>
  </si>
  <si>
    <t>Школа рабочей молодежи</t>
  </si>
  <si>
    <t>Бурбужеп Айгулья Ай-Мергеновна</t>
  </si>
  <si>
    <t>6л 9м</t>
  </si>
  <si>
    <t>Дары-Хоо Анай-Хаак Крассовна</t>
  </si>
  <si>
    <t>32г  5м</t>
  </si>
  <si>
    <t>32г 5м</t>
  </si>
  <si>
    <t>Донгак Анжелина Начыновна</t>
  </si>
  <si>
    <t>дефектолог</t>
  </si>
  <si>
    <t>Донгак Октябрина Эмлисовна</t>
  </si>
  <si>
    <t>3г 4м</t>
  </si>
  <si>
    <t>1г2м</t>
  </si>
  <si>
    <t>1г 2м</t>
  </si>
  <si>
    <t>биология</t>
  </si>
  <si>
    <t>Доре Кежиктиг-Хулер-Кыс Александровна</t>
  </si>
  <si>
    <t>8л 7м.</t>
  </si>
  <si>
    <t>3г 1м</t>
  </si>
  <si>
    <t>Дорохова Наталья Сергеевна</t>
  </si>
  <si>
    <t>34г 0м</t>
  </si>
  <si>
    <t>33г 1м</t>
  </si>
  <si>
    <t>Дурбулек Анай-Хаак Кызыл-ооловна</t>
  </si>
  <si>
    <t>37л 0м</t>
  </si>
  <si>
    <t>27л 4м</t>
  </si>
  <si>
    <t>Иргит Юстина Ильинична</t>
  </si>
  <si>
    <t>12л 9м</t>
  </si>
  <si>
    <t>12л 6м</t>
  </si>
  <si>
    <t xml:space="preserve">адаптивная физкультура </t>
  </si>
  <si>
    <t>Дальневосточная гос.академия физкультуры г. Хабаровск</t>
  </si>
  <si>
    <t>Монгуш Орляна Олеговна</t>
  </si>
  <si>
    <t xml:space="preserve">Монгуш Ульяна Кызыл-ооловна </t>
  </si>
  <si>
    <t>21л 11м</t>
  </si>
  <si>
    <t>Монгуш Чанита Анатольевна</t>
  </si>
  <si>
    <t>9л 2м</t>
  </si>
  <si>
    <t>8л 10м.</t>
  </si>
  <si>
    <t>Назын-оол Алена Багай-ооловна</t>
  </si>
  <si>
    <t>11л 9м</t>
  </si>
  <si>
    <t>11л 5м</t>
  </si>
  <si>
    <t>Кызыл пед институт</t>
  </si>
  <si>
    <t>Ондар Дарина Мергеновна</t>
  </si>
  <si>
    <t>5л 6м</t>
  </si>
  <si>
    <t>Восточно-Сиб.гос.институт культуры</t>
  </si>
  <si>
    <t>Ондар Нелля Кызыл-ооловна</t>
  </si>
  <si>
    <t>43г 11м</t>
  </si>
  <si>
    <t>43г 10м</t>
  </si>
  <si>
    <t>Ондар Ольга Викторовна</t>
  </si>
  <si>
    <t xml:space="preserve">35л 11м </t>
  </si>
  <si>
    <t>35л 11м</t>
  </si>
  <si>
    <t>инструктор бассейна</t>
  </si>
  <si>
    <t>20л 0м</t>
  </si>
  <si>
    <t>16л 0м</t>
  </si>
  <si>
    <t>Ооржак Айда-сай Робертовна</t>
  </si>
  <si>
    <t>7л 9м</t>
  </si>
  <si>
    <t>3г 3м</t>
  </si>
  <si>
    <t>Саая Сай-Суу Ондар-ооловна</t>
  </si>
  <si>
    <t>10л 2м</t>
  </si>
  <si>
    <t>9л 11м</t>
  </si>
  <si>
    <t>Самбайлык Жанна Владимировна</t>
  </si>
  <si>
    <t>11л 10м</t>
  </si>
  <si>
    <t>Сарыглар Пема Тимофеевна</t>
  </si>
  <si>
    <t>Соян Эвальда Салимовна</t>
  </si>
  <si>
    <t>6л 2м</t>
  </si>
  <si>
    <t>1г 3м</t>
  </si>
  <si>
    <t>преподователь по домре</t>
  </si>
  <si>
    <t>Тойбу-Хаа Саида Михаиловна</t>
  </si>
  <si>
    <t>36л 6м</t>
  </si>
  <si>
    <t>30л 10м</t>
  </si>
  <si>
    <t>Тришканева Ольга Юрьевна</t>
  </si>
  <si>
    <t>34г 2м</t>
  </si>
  <si>
    <t>23г 10м</t>
  </si>
  <si>
    <t>ТИРОИПК</t>
  </si>
  <si>
    <t>Тулуш Артыш Викторович</t>
  </si>
  <si>
    <t>1г 5м</t>
  </si>
  <si>
    <t>1г 0м</t>
  </si>
  <si>
    <t>учитель физической культуры</t>
  </si>
  <si>
    <t>Кызыл пед.училище</t>
  </si>
  <si>
    <t>Тумат Алдын-кыс Николаевна</t>
  </si>
  <si>
    <t>26л 8м</t>
  </si>
  <si>
    <t>19л 6м</t>
  </si>
  <si>
    <t>Тюлюш Анна Аркадьевна</t>
  </si>
  <si>
    <t>41л 0м</t>
  </si>
  <si>
    <t>24г 0м</t>
  </si>
  <si>
    <t>Хертек Саида Владимировна</t>
  </si>
  <si>
    <t>20л7м</t>
  </si>
  <si>
    <t>20л 5м</t>
  </si>
  <si>
    <t>Ховалыг Айслу Александровна</t>
  </si>
  <si>
    <t>26л 1м</t>
  </si>
  <si>
    <t>23г 0м</t>
  </si>
  <si>
    <t xml:space="preserve"> Красноярский государств. педагог.университет</t>
  </si>
  <si>
    <t>Ховалыг Алдын-Кыс Оюн-ооловна</t>
  </si>
  <si>
    <t>22г 7м</t>
  </si>
  <si>
    <t>Хомушку Айдана Анатольевна</t>
  </si>
  <si>
    <t>7л 4м</t>
  </si>
  <si>
    <t>4г 8м</t>
  </si>
  <si>
    <t>Шимээлге Александра Владимировна</t>
  </si>
  <si>
    <t>Кызыл пед.колледж</t>
  </si>
  <si>
    <t>Монгуш Инесса Мергеновна</t>
  </si>
  <si>
    <t>0м</t>
  </si>
  <si>
    <t>1д</t>
  </si>
  <si>
    <t>н/среднее-профессиональное</t>
  </si>
  <si>
    <t xml:space="preserve">МАДОУ  №12 </t>
  </si>
  <si>
    <t xml:space="preserve">МБДОУ  № 17 </t>
  </si>
  <si>
    <t>МАДОУ № 25</t>
  </si>
  <si>
    <t xml:space="preserve">МАДОУ  № 29 </t>
  </si>
  <si>
    <t>Монгуш Дозураш Анатольевна</t>
  </si>
  <si>
    <t xml:space="preserve">МБДОУ №33 </t>
  </si>
  <si>
    <t xml:space="preserve">МАДОУ №34 </t>
  </si>
  <si>
    <t xml:space="preserve">МБДОУ №39 </t>
  </si>
  <si>
    <t xml:space="preserve">МАДОУ №22 </t>
  </si>
  <si>
    <t xml:space="preserve">МБДОУ № 7 </t>
  </si>
  <si>
    <t xml:space="preserve">МБДОУ  № 19 </t>
  </si>
  <si>
    <t xml:space="preserve">МАДОУ № 40 </t>
  </si>
  <si>
    <t>МАДОУ № 31</t>
  </si>
  <si>
    <t>МБДОУ  №28</t>
  </si>
  <si>
    <t xml:space="preserve">МАДОУ  № 27 </t>
  </si>
  <si>
    <t>МБДОУ  №10</t>
  </si>
  <si>
    <t xml:space="preserve">МАДОУ №12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</si>
</sst>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0.0"/>
    <numFmt numFmtId="166" formatCode="dd\.mmm"/>
  </numFmts>
  <fonts count="104">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2"/>
      <color rgb="FF000000"/>
      <name val="Times New Roman"/>
      <family val="1"/>
      <charset val="204"/>
    </font>
    <font>
      <b/>
      <sz val="11"/>
      <color rgb="FF000000"/>
      <name val="Times New Roman"/>
      <family val="1"/>
      <charset val="204"/>
    </font>
    <font>
      <sz val="11"/>
      <color theme="1"/>
      <name val="Times New Roman"/>
      <family val="1"/>
      <charset val="204"/>
    </font>
    <font>
      <b/>
      <sz val="12"/>
      <color theme="1"/>
      <name val="Times New Roman"/>
      <family val="1"/>
    </font>
    <font>
      <b/>
      <sz val="12"/>
      <color rgb="FFFF0000"/>
      <name val="Times New Roman"/>
      <family val="1"/>
    </font>
    <font>
      <b/>
      <sz val="11"/>
      <color theme="1"/>
      <name val="Times New Roman"/>
      <family val="1"/>
    </font>
    <font>
      <b/>
      <sz val="11"/>
      <color theme="1"/>
      <name val="Times New Roman"/>
      <family val="1"/>
      <charset val="204"/>
    </font>
    <font>
      <sz val="10"/>
      <name val="Arial"/>
      <family val="2"/>
      <charset val="204"/>
    </font>
    <font>
      <b/>
      <sz val="10"/>
      <color theme="1"/>
      <name val="Times New Roman"/>
      <family val="1"/>
      <charset val="204"/>
    </font>
    <font>
      <b/>
      <sz val="8"/>
      <color theme="1"/>
      <name val="Times New Roman"/>
      <family val="1"/>
      <charset val="204"/>
    </font>
    <font>
      <b/>
      <sz val="12"/>
      <color rgb="FF000000"/>
      <name val="Times New Roman"/>
      <family val="1"/>
    </font>
    <font>
      <sz val="12"/>
      <color rgb="FF000000"/>
      <name val="Times New Roman"/>
      <family val="1"/>
      <charset val="204"/>
    </font>
    <font>
      <b/>
      <i/>
      <sz val="12"/>
      <color rgb="FF000000"/>
      <name val="Times New Roman"/>
      <family val="1"/>
      <charset val="204"/>
    </font>
    <font>
      <sz val="9"/>
      <name val="Times New Roman"/>
      <family val="1"/>
      <charset val="204"/>
    </font>
    <font>
      <sz val="10"/>
      <name val="Times New Roman"/>
      <family val="1"/>
      <charset val="204"/>
    </font>
    <font>
      <sz val="11"/>
      <name val="Calibri"/>
      <family val="2"/>
      <scheme val="minor"/>
    </font>
    <font>
      <sz val="11"/>
      <name val="Times New Roman"/>
      <family val="1"/>
      <charset val="204"/>
    </font>
    <font>
      <sz val="11"/>
      <name val="Times New Roman"/>
      <family val="1"/>
    </font>
    <font>
      <sz val="12"/>
      <name val="Times New Roman"/>
      <family val="1"/>
      <charset val="204"/>
    </font>
    <font>
      <sz val="9"/>
      <color theme="1"/>
      <name val="Times New Roman"/>
      <family val="1"/>
      <charset val="204"/>
    </font>
    <font>
      <sz val="11"/>
      <color theme="1"/>
      <name val="Times New Roman"/>
      <family val="1"/>
    </font>
    <font>
      <sz val="11"/>
      <color rgb="FF000000"/>
      <name val="Times New Roman"/>
      <family val="1"/>
      <charset val="204"/>
    </font>
    <font>
      <u/>
      <sz val="11"/>
      <color theme="10"/>
      <name val="Calibri"/>
      <family val="2"/>
    </font>
    <font>
      <u/>
      <sz val="11"/>
      <color theme="10"/>
      <name val="Times New Roman"/>
      <family val="1"/>
      <charset val="204"/>
    </font>
    <font>
      <b/>
      <sz val="10"/>
      <name val="Arial"/>
      <family val="2"/>
      <charset val="204"/>
    </font>
    <font>
      <b/>
      <sz val="10"/>
      <name val="Arial"/>
      <family val="2"/>
    </font>
    <font>
      <sz val="10"/>
      <color indexed="8"/>
      <name val="Arial"/>
      <family val="2"/>
      <charset val="204"/>
    </font>
    <font>
      <b/>
      <sz val="10"/>
      <color indexed="8"/>
      <name val="Arial"/>
      <family val="2"/>
    </font>
    <font>
      <sz val="10"/>
      <color indexed="8"/>
      <name val="Times New Roman"/>
      <family val="1"/>
    </font>
    <font>
      <sz val="11"/>
      <color indexed="8"/>
      <name val="Times New Roman"/>
      <family val="1"/>
    </font>
    <font>
      <b/>
      <sz val="11"/>
      <name val="Times New Roman"/>
      <family val="1"/>
    </font>
    <font>
      <sz val="10"/>
      <color rgb="FF000000"/>
      <name val="Arial"/>
      <family val="2"/>
      <charset val="204"/>
    </font>
    <font>
      <sz val="12"/>
      <color theme="1"/>
      <name val="Times New Roman"/>
      <family val="1"/>
      <charset val="204"/>
    </font>
    <font>
      <sz val="12"/>
      <color theme="1"/>
      <name val="Calibri"/>
      <family val="2"/>
      <scheme val="minor"/>
    </font>
    <font>
      <sz val="14"/>
      <name val="Times New Roman"/>
      <family val="1"/>
      <charset val="204"/>
    </font>
    <font>
      <sz val="11"/>
      <color rgb="FF000000"/>
      <name val="Times New Roman"/>
      <family val="1"/>
    </font>
    <font>
      <sz val="12"/>
      <name val="Times New Roman"/>
      <family val="1"/>
    </font>
    <font>
      <b/>
      <sz val="11"/>
      <color theme="1"/>
      <name val="Calibri"/>
      <family val="2"/>
      <scheme val="minor"/>
    </font>
    <font>
      <sz val="10"/>
      <color theme="1"/>
      <name val="Times New Roman"/>
      <family val="1"/>
      <charset val="204"/>
    </font>
    <font>
      <b/>
      <sz val="14"/>
      <color theme="1"/>
      <name val="Times New Roman"/>
      <family val="1"/>
      <charset val="204"/>
    </font>
    <font>
      <b/>
      <sz val="12"/>
      <color theme="1"/>
      <name val="Times New Roman"/>
      <family val="1"/>
      <charset val="204"/>
    </font>
    <font>
      <u/>
      <sz val="11"/>
      <color theme="10"/>
      <name val="Calibri"/>
      <family val="2"/>
      <scheme val="minor"/>
    </font>
    <font>
      <sz val="10"/>
      <name val="Arial Cyr"/>
      <charset val="204"/>
    </font>
    <font>
      <sz val="11"/>
      <color indexed="8"/>
      <name val="Calibri"/>
      <family val="2"/>
      <charset val="204"/>
    </font>
    <font>
      <sz val="9"/>
      <color rgb="FF000000"/>
      <name val="Times New Roman"/>
      <family val="1"/>
      <charset val="204"/>
    </font>
    <font>
      <sz val="9"/>
      <color theme="1"/>
      <name val="Calibri"/>
      <family val="2"/>
      <scheme val="minor"/>
    </font>
    <font>
      <b/>
      <sz val="10"/>
      <color rgb="FF000000"/>
      <name val="Arial"/>
      <family val="2"/>
    </font>
    <font>
      <b/>
      <sz val="16"/>
      <color theme="1"/>
      <name val="Times New Roman"/>
      <family val="1"/>
      <charset val="204"/>
    </font>
    <font>
      <b/>
      <sz val="16"/>
      <name val="Times New Roman"/>
      <family val="1"/>
      <charset val="204"/>
    </font>
    <font>
      <b/>
      <sz val="11"/>
      <color theme="1"/>
      <name val="Calibri"/>
      <family val="2"/>
      <charset val="204"/>
      <scheme val="minor"/>
    </font>
    <font>
      <sz val="11"/>
      <color indexed="8"/>
      <name val="Times New Roman"/>
      <family val="1"/>
      <charset val="204"/>
    </font>
    <font>
      <b/>
      <sz val="12"/>
      <name val="Times New Roman"/>
      <family val="1"/>
      <charset val="204"/>
    </font>
    <font>
      <sz val="11"/>
      <name val="Arial"/>
      <family val="2"/>
      <charset val="204"/>
    </font>
    <font>
      <sz val="11"/>
      <color rgb="FF000000"/>
      <name val="Calibri"/>
      <family val="2"/>
      <scheme val="minor"/>
    </font>
    <font>
      <sz val="11"/>
      <color theme="1"/>
      <name val="Calibri"/>
      <charset val="134"/>
      <scheme val="minor"/>
    </font>
    <font>
      <sz val="12"/>
      <name val="Times New Roman"/>
      <charset val="204"/>
    </font>
    <font>
      <sz val="10"/>
      <name val="Arial"/>
      <charset val="204"/>
    </font>
    <font>
      <sz val="12"/>
      <color theme="1"/>
      <name val="Times New Roman"/>
      <charset val="204"/>
    </font>
    <font>
      <u/>
      <sz val="11"/>
      <color theme="10"/>
      <name val="Calibri"/>
      <charset val="134"/>
    </font>
    <font>
      <sz val="11"/>
      <color indexed="8"/>
      <name val="Calibri"/>
      <charset val="204"/>
    </font>
    <font>
      <u/>
      <sz val="11"/>
      <color theme="10"/>
      <name val="Calibri"/>
      <charset val="134"/>
      <scheme val="minor"/>
    </font>
    <font>
      <sz val="11"/>
      <color theme="1"/>
      <name val="Calibri"/>
      <charset val="204"/>
      <scheme val="minor"/>
    </font>
    <font>
      <u/>
      <sz val="11"/>
      <color theme="10"/>
      <name val="Calibri"/>
      <family val="2"/>
      <charset val="204"/>
    </font>
    <font>
      <sz val="11"/>
      <color rgb="FFCCCCCC"/>
      <name val="Times New Roman"/>
      <family val="1"/>
      <charset val="204"/>
    </font>
    <font>
      <b/>
      <sz val="11"/>
      <name val="Times New Roman"/>
      <family val="1"/>
      <charset val="204"/>
    </font>
    <font>
      <u/>
      <sz val="11"/>
      <color theme="10"/>
      <name val="Calibri"/>
      <family val="2"/>
      <charset val="204"/>
      <scheme val="minor"/>
    </font>
    <font>
      <sz val="14"/>
      <color theme="1"/>
      <name val="Times New Roman"/>
      <family val="1"/>
      <charset val="204"/>
    </font>
    <font>
      <sz val="12"/>
      <color rgb="FF000000"/>
      <name val="Calibri"/>
      <family val="2"/>
      <scheme val="minor"/>
    </font>
    <font>
      <sz val="11"/>
      <name val="Times New Roman"/>
      <charset val="204"/>
    </font>
    <font>
      <sz val="9"/>
      <color theme="1"/>
      <name val="Calibri"/>
      <family val="2"/>
      <charset val="204"/>
      <scheme val="minor"/>
    </font>
    <font>
      <b/>
      <sz val="11"/>
      <color theme="1"/>
      <name val="Times New Roman"/>
      <charset val="204"/>
    </font>
    <font>
      <b/>
      <sz val="11"/>
      <color theme="1"/>
      <name val="Calibri"/>
      <charset val="134"/>
      <scheme val="minor"/>
    </font>
    <font>
      <sz val="11"/>
      <name val="Times New Roman"/>
      <charset val="134"/>
    </font>
    <font>
      <sz val="11"/>
      <color theme="1"/>
      <name val="Times New Roman"/>
      <charset val="134"/>
    </font>
    <font>
      <sz val="11"/>
      <color indexed="8"/>
      <name val="Times New Roman"/>
      <charset val="134"/>
    </font>
    <font>
      <sz val="11"/>
      <color rgb="FF000000"/>
      <name val="Times New Roman"/>
      <charset val="134"/>
    </font>
    <font>
      <b/>
      <sz val="11"/>
      <color theme="1"/>
      <name val="Times New Roman"/>
      <charset val="134"/>
    </font>
    <font>
      <sz val="11"/>
      <name val="Calibri"/>
      <family val="2"/>
      <charset val="204"/>
      <scheme val="minor"/>
    </font>
    <font>
      <sz val="12"/>
      <color rgb="FF000000"/>
      <name val="Times New Roman"/>
      <family val="1"/>
    </font>
    <font>
      <sz val="8"/>
      <name val="Calibri"/>
      <family val="2"/>
      <scheme val="minor"/>
    </font>
    <font>
      <sz val="11"/>
      <color theme="1"/>
      <name val="Calibri"/>
      <family val="2"/>
      <scheme val="minor"/>
    </font>
    <font>
      <b/>
      <sz val="14"/>
      <name val="Times New Roman"/>
      <family val="1"/>
      <charset val="204"/>
    </font>
    <font>
      <sz val="12"/>
      <color theme="1"/>
      <name val="Times New Roman"/>
      <family val="1"/>
    </font>
    <font>
      <sz val="12"/>
      <color indexed="8"/>
      <name val="Times New Roman"/>
      <family val="1"/>
      <charset val="204"/>
    </font>
    <font>
      <sz val="16"/>
      <name val="Times New Roman"/>
      <family val="1"/>
      <charset val="204"/>
    </font>
    <font>
      <b/>
      <sz val="9"/>
      <name val="Times New Roman"/>
      <family val="1"/>
      <charset val="204"/>
    </font>
    <font>
      <sz val="10"/>
      <color rgb="FF000000"/>
      <name val="Times New Roman"/>
      <family val="1"/>
      <charset val="204"/>
    </font>
    <font>
      <b/>
      <i/>
      <sz val="12"/>
      <color theme="1"/>
      <name val="Calibri"/>
      <family val="2"/>
      <charset val="204"/>
      <scheme val="minor"/>
    </font>
    <font>
      <sz val="12"/>
      <color theme="1"/>
      <name val="Calibri"/>
      <family val="2"/>
      <charset val="204"/>
      <scheme val="minor"/>
    </font>
    <font>
      <b/>
      <sz val="12"/>
      <color theme="1"/>
      <name val="Calibri"/>
      <family val="2"/>
      <charset val="204"/>
      <scheme val="minor"/>
    </font>
    <font>
      <b/>
      <sz val="22"/>
      <name val="Times New Roman"/>
      <family val="1"/>
      <charset val="204"/>
    </font>
    <font>
      <sz val="11"/>
      <color theme="1"/>
      <name val="SimSun-ExtB"/>
      <family val="3"/>
      <charset val="204"/>
    </font>
  </fonts>
  <fills count="22">
    <fill>
      <patternFill patternType="none"/>
    </fill>
    <fill>
      <patternFill patternType="gray125"/>
    </fill>
    <fill>
      <patternFill patternType="solid">
        <fgColor rgb="FF92D050"/>
        <bgColor indexed="64"/>
      </patternFill>
    </fill>
    <fill>
      <patternFill patternType="solid">
        <fgColor theme="9" tint="0.39997558519241921"/>
        <bgColor indexed="64"/>
      </patternFill>
    </fill>
    <fill>
      <patternFill patternType="solid">
        <fgColor rgb="FFFFFF00"/>
        <bgColor rgb="FF000000"/>
      </patternFill>
    </fill>
    <fill>
      <patternFill patternType="solid">
        <fgColor rgb="FFC2D69A"/>
        <bgColor rgb="FF000000"/>
      </patternFill>
    </fill>
    <fill>
      <patternFill patternType="solid">
        <fgColor rgb="FF00B050"/>
        <bgColor indexed="64"/>
      </patternFill>
    </fill>
    <fill>
      <patternFill patternType="solid">
        <fgColor rgb="FF00B050"/>
        <bgColor rgb="FF000000"/>
      </patternFill>
    </fill>
    <fill>
      <patternFill patternType="solid">
        <fgColor rgb="FFFFFF00"/>
        <bgColor indexed="64"/>
      </patternFill>
    </fill>
    <fill>
      <patternFill patternType="solid">
        <fgColor theme="0"/>
        <bgColor indexed="64"/>
      </patternFill>
    </fill>
    <fill>
      <patternFill patternType="solid">
        <fgColor theme="0"/>
        <bgColor rgb="FF000000"/>
      </patternFill>
    </fill>
    <fill>
      <patternFill patternType="solid">
        <fgColor theme="0"/>
        <bgColor theme="0"/>
      </patternFill>
    </fill>
    <fill>
      <patternFill patternType="solid">
        <fgColor rgb="FFFFFFFF"/>
        <bgColor rgb="FF000000"/>
      </patternFill>
    </fill>
    <fill>
      <patternFill patternType="solid">
        <fgColor rgb="FFFF0000"/>
        <bgColor indexed="64"/>
      </patternFill>
    </fill>
    <fill>
      <patternFill patternType="solid">
        <fgColor indexed="9"/>
        <bgColor indexed="64"/>
      </patternFill>
    </fill>
    <fill>
      <patternFill patternType="solid">
        <fgColor rgb="FFFFC000"/>
        <bgColor indexed="64"/>
      </patternFill>
    </fill>
    <fill>
      <patternFill patternType="solid">
        <fgColor rgb="FF92D050"/>
        <bgColor rgb="FF000000"/>
      </patternFill>
    </fill>
    <fill>
      <patternFill patternType="solid">
        <fgColor theme="9" tint="0.39997558519241921"/>
        <bgColor rgb="FF000000"/>
      </patternFill>
    </fill>
    <fill>
      <patternFill patternType="solid">
        <fgColor theme="9" tint="0.39991454817346722"/>
        <bgColor indexed="64"/>
      </patternFill>
    </fill>
    <fill>
      <patternFill patternType="solid">
        <fgColor rgb="FFFFFFFF"/>
        <bgColor indexed="64"/>
      </patternFill>
    </fill>
    <fill>
      <patternFill patternType="solid">
        <fgColor theme="9" tint="0.39994506668294322"/>
        <bgColor indexed="64"/>
      </patternFill>
    </fill>
    <fill>
      <patternFill patternType="solid">
        <fgColor theme="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medium">
        <color indexed="64"/>
      </left>
      <right style="medium">
        <color indexed="64"/>
      </right>
      <top/>
      <bottom/>
      <diagonal/>
    </border>
    <border>
      <left style="thin">
        <color theme="1"/>
      </left>
      <right style="thin">
        <color theme="1"/>
      </right>
      <top/>
      <bottom/>
      <diagonal/>
    </border>
    <border>
      <left/>
      <right style="thin">
        <color theme="1"/>
      </right>
      <top style="thin">
        <color theme="1"/>
      </top>
      <bottom style="thin">
        <color theme="1"/>
      </bottom>
      <diagonal/>
    </border>
    <border>
      <left/>
      <right style="thin">
        <color theme="1"/>
      </right>
      <top style="thin">
        <color theme="1"/>
      </top>
      <bottom/>
      <diagonal/>
    </border>
    <border>
      <left/>
      <right style="thin">
        <color theme="1"/>
      </right>
      <top/>
      <bottom style="thin">
        <color theme="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theme="1"/>
      </left>
      <right/>
      <top style="thin">
        <color theme="1"/>
      </top>
      <bottom style="thin">
        <color theme="1"/>
      </bottom>
      <diagonal/>
    </border>
    <border>
      <left style="medium">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auto="1"/>
      </left>
      <right style="thin">
        <color theme="1"/>
      </right>
      <top style="thin">
        <color auto="1"/>
      </top>
      <bottom style="thin">
        <color auto="1"/>
      </bottom>
      <diagonal/>
    </border>
  </borders>
  <cellStyleXfs count="24">
    <xf numFmtId="0" fontId="0" fillId="0" borderId="0"/>
    <xf numFmtId="0" fontId="11" fillId="0" borderId="0"/>
    <xf numFmtId="0" fontId="19" fillId="0" borderId="0"/>
    <xf numFmtId="0" fontId="34" fillId="0" borderId="0" applyNumberFormat="0" applyFill="0" applyBorder="0" applyAlignment="0" applyProtection="0">
      <alignment vertical="top"/>
      <protection locked="0"/>
    </xf>
    <xf numFmtId="0" fontId="53" fillId="0" borderId="0" applyNumberFormat="0" applyFill="0" applyBorder="0" applyAlignment="0" applyProtection="0"/>
    <xf numFmtId="0" fontId="54" fillId="0" borderId="0"/>
    <xf numFmtId="0" fontId="55" fillId="0" borderId="0"/>
    <xf numFmtId="0" fontId="66" fillId="0" borderId="0"/>
    <xf numFmtId="0" fontId="70" fillId="0" borderId="0" applyNumberFormat="0" applyFill="0" applyBorder="0" applyAlignment="0" applyProtection="0">
      <alignment vertical="top"/>
      <protection locked="0"/>
    </xf>
    <xf numFmtId="0" fontId="71" fillId="0" borderId="0"/>
    <xf numFmtId="0" fontId="72" fillId="0" borderId="0" applyNumberFormat="0" applyFill="0" applyBorder="0" applyAlignment="0" applyProtection="0"/>
    <xf numFmtId="0" fontId="68" fillId="0" borderId="0"/>
    <xf numFmtId="0" fontId="73" fillId="0" borderId="0"/>
    <xf numFmtId="0" fontId="74" fillId="0" borderId="0" applyNumberFormat="0" applyFill="0" applyBorder="0" applyAlignment="0" applyProtection="0">
      <alignment vertical="top"/>
      <protection locked="0"/>
    </xf>
    <xf numFmtId="0" fontId="77" fillId="0" borderId="0" applyNumberFormat="0" applyFill="0" applyBorder="0" applyAlignment="0" applyProtection="0"/>
    <xf numFmtId="0" fontId="10" fillId="0" borderId="0"/>
    <xf numFmtId="0" fontId="8" fillId="0" borderId="0"/>
    <xf numFmtId="9" fontId="92" fillId="0" borderId="0" applyFont="0" applyFill="0" applyBorder="0" applyAlignment="0" applyProtection="0"/>
    <xf numFmtId="0" fontId="7" fillId="0" borderId="0"/>
    <xf numFmtId="0" fontId="6" fillId="0" borderId="0"/>
    <xf numFmtId="0" fontId="5" fillId="0" borderId="0"/>
    <xf numFmtId="0" fontId="4" fillId="0" borderId="0"/>
    <xf numFmtId="0" fontId="3" fillId="0" borderId="0"/>
    <xf numFmtId="0" fontId="2" fillId="0" borderId="0"/>
  </cellStyleXfs>
  <cellXfs count="596">
    <xf numFmtId="0" fontId="0" fillId="0" borderId="0" xfId="0"/>
    <xf numFmtId="0" fontId="12"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14" fillId="0" borderId="0" xfId="0" applyFont="1" applyAlignment="1">
      <alignment horizontal="center" vertical="center" wrapText="1"/>
    </xf>
    <xf numFmtId="0" fontId="15" fillId="0" borderId="1" xfId="0" applyFont="1" applyBorder="1" applyAlignment="1">
      <alignment horizontal="center" vertical="center" wrapText="1"/>
    </xf>
    <xf numFmtId="0" fontId="20" fillId="0" borderId="1" xfId="2" applyFont="1" applyBorder="1" applyAlignment="1">
      <alignment horizontal="center" vertical="center" wrapText="1"/>
    </xf>
    <xf numFmtId="0" fontId="21" fillId="0" borderId="1" xfId="2" applyFont="1" applyBorder="1" applyAlignment="1">
      <alignment horizontal="center" vertical="center" wrapText="1"/>
    </xf>
    <xf numFmtId="0" fontId="26" fillId="6" borderId="1" xfId="0" applyFont="1" applyFill="1" applyBorder="1" applyAlignment="1">
      <alignment horizontal="center" vertical="top" wrapText="1"/>
    </xf>
    <xf numFmtId="0" fontId="0" fillId="0" borderId="1" xfId="0" applyBorder="1"/>
    <xf numFmtId="0" fontId="28" fillId="6"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0" fillId="8" borderId="1" xfId="0" applyFill="1" applyBorder="1"/>
    <xf numFmtId="0" fontId="29"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14" fontId="14" fillId="0" borderId="1" xfId="0" applyNumberFormat="1" applyFont="1" applyBorder="1" applyAlignment="1">
      <alignment horizontal="center" vertical="center" wrapText="1"/>
    </xf>
    <xf numFmtId="0" fontId="14" fillId="0" borderId="0" xfId="0" applyFont="1" applyAlignment="1">
      <alignment horizontal="center" vertical="center"/>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14" fontId="31"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25" fillId="0" borderId="1" xfId="0" applyFont="1" applyBorder="1" applyAlignment="1">
      <alignment horizontal="center" vertical="top" wrapText="1"/>
    </xf>
    <xf numFmtId="14" fontId="25" fillId="0" borderId="1" xfId="0" applyNumberFormat="1" applyFont="1" applyBorder="1" applyAlignment="1">
      <alignment horizontal="center" vertical="center" wrapText="1"/>
    </xf>
    <xf numFmtId="0" fontId="31" fillId="0" borderId="1" xfId="0" applyFont="1" applyBorder="1" applyAlignment="1">
      <alignment vertical="top" wrapText="1"/>
    </xf>
    <xf numFmtId="14" fontId="28" fillId="0" borderId="1"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0" xfId="0" applyFont="1" applyAlignment="1">
      <alignment horizontal="center" vertical="center" wrapText="1"/>
    </xf>
    <xf numFmtId="0" fontId="28" fillId="10" borderId="7" xfId="0" applyFont="1" applyFill="1" applyBorder="1" applyAlignment="1">
      <alignment horizontal="center" vertical="center" wrapText="1"/>
    </xf>
    <xf numFmtId="0" fontId="28" fillId="0" borderId="1" xfId="0" applyFont="1" applyBorder="1" applyAlignment="1">
      <alignment vertical="center" wrapText="1"/>
    </xf>
    <xf numFmtId="0" fontId="28" fillId="11" borderId="1" xfId="0" applyFont="1" applyFill="1" applyBorder="1" applyAlignment="1">
      <alignment horizontal="center" vertical="center" wrapText="1"/>
    </xf>
    <xf numFmtId="0" fontId="28" fillId="0" borderId="4" xfId="0" applyFont="1" applyBorder="1" applyAlignment="1">
      <alignment horizontal="center" vertical="center" wrapText="1"/>
    </xf>
    <xf numFmtId="0" fontId="28" fillId="9" borderId="1" xfId="0" applyFont="1" applyFill="1" applyBorder="1" applyAlignment="1">
      <alignment horizontal="center" vertical="center" wrapText="1"/>
    </xf>
    <xf numFmtId="0" fontId="28" fillId="0" borderId="1" xfId="0" applyFont="1" applyBorder="1" applyAlignment="1">
      <alignment horizontal="left" vertical="center" wrapText="1"/>
    </xf>
    <xf numFmtId="0" fontId="28" fillId="0" borderId="9" xfId="0" applyFont="1" applyBorder="1" applyAlignment="1">
      <alignment horizontal="center" vertical="center" wrapText="1"/>
    </xf>
    <xf numFmtId="0" fontId="32" fillId="0" borderId="1" xfId="0" applyFont="1" applyBorder="1" applyAlignment="1">
      <alignment horizontal="center" vertical="center" wrapText="1"/>
    </xf>
    <xf numFmtId="49" fontId="25" fillId="0" borderId="1" xfId="0" applyNumberFormat="1" applyFont="1" applyBorder="1" applyAlignment="1">
      <alignment horizontal="center" vertical="center" wrapText="1"/>
    </xf>
    <xf numFmtId="0" fontId="33" fillId="0" borderId="1" xfId="0" applyFont="1" applyBorder="1" applyAlignment="1">
      <alignment horizontal="center" vertical="center"/>
    </xf>
    <xf numFmtId="0" fontId="33" fillId="0" borderId="1" xfId="0" applyFont="1" applyBorder="1" applyAlignment="1">
      <alignment horizontal="center" vertical="center" wrapText="1"/>
    </xf>
    <xf numFmtId="0" fontId="35" fillId="0" borderId="1" xfId="3" applyFont="1" applyBorder="1" applyAlignment="1" applyProtection="1">
      <alignment horizontal="center" vertical="center" wrapText="1"/>
    </xf>
    <xf numFmtId="0" fontId="28" fillId="12" borderId="1" xfId="0" applyFont="1" applyFill="1" applyBorder="1" applyAlignment="1">
      <alignment horizontal="center" vertical="center" wrapText="1"/>
    </xf>
    <xf numFmtId="49" fontId="33" fillId="0" borderId="1" xfId="0" applyNumberFormat="1" applyFont="1" applyBorder="1" applyAlignment="1">
      <alignment horizontal="center" vertical="center" wrapText="1"/>
    </xf>
    <xf numFmtId="0" fontId="36" fillId="0" borderId="0" xfId="0" applyFont="1" applyAlignment="1">
      <alignment horizontal="center"/>
    </xf>
    <xf numFmtId="0" fontId="36" fillId="0" borderId="1" xfId="0" applyFont="1" applyBorder="1" applyAlignment="1">
      <alignment horizontal="center" wrapText="1"/>
    </xf>
    <xf numFmtId="0" fontId="36" fillId="0" borderId="9" xfId="0" applyFont="1" applyBorder="1" applyAlignment="1">
      <alignment horizontal="center" wrapText="1"/>
    </xf>
    <xf numFmtId="0" fontId="38" fillId="0" borderId="1" xfId="0" applyFont="1" applyBorder="1" applyAlignment="1">
      <alignment horizontal="center"/>
    </xf>
    <xf numFmtId="0" fontId="38" fillId="0" borderId="9" xfId="0" applyFont="1" applyBorder="1" applyAlignment="1">
      <alignment horizontal="center"/>
    </xf>
    <xf numFmtId="0" fontId="39" fillId="0" borderId="9" xfId="0" applyFont="1" applyBorder="1" applyAlignment="1">
      <alignment horizontal="center" vertical="center" wrapText="1"/>
    </xf>
    <xf numFmtId="0" fontId="40" fillId="0" borderId="1" xfId="0" applyFont="1" applyBorder="1"/>
    <xf numFmtId="0" fontId="32" fillId="0" borderId="1" xfId="0" applyFont="1" applyBorder="1"/>
    <xf numFmtId="0" fontId="42" fillId="0" borderId="1" xfId="0" applyFont="1" applyBorder="1" applyAlignment="1">
      <alignment horizontal="center" vertical="center" wrapText="1"/>
    </xf>
    <xf numFmtId="0" fontId="0" fillId="0" borderId="2" xfId="0" applyBorder="1"/>
    <xf numFmtId="0" fontId="0" fillId="0" borderId="3" xfId="0" applyBorder="1"/>
    <xf numFmtId="0" fontId="43" fillId="0" borderId="1" xfId="0" applyFont="1" applyBorder="1" applyAlignment="1">
      <alignment horizontal="center"/>
    </xf>
    <xf numFmtId="0" fontId="38" fillId="0" borderId="1" xfId="0" applyFont="1" applyBorder="1"/>
    <xf numFmtId="0" fontId="38" fillId="14" borderId="1" xfId="0" applyFont="1" applyFill="1" applyBorder="1"/>
    <xf numFmtId="0" fontId="38" fillId="13" borderId="1" xfId="0" applyFont="1" applyFill="1" applyBorder="1"/>
    <xf numFmtId="0" fontId="12" fillId="4" borderId="1" xfId="0" applyFont="1" applyFill="1" applyBorder="1" applyAlignment="1">
      <alignment horizontal="center" vertical="center"/>
    </xf>
    <xf numFmtId="0" fontId="28" fillId="10" borderId="1" xfId="0" applyFont="1" applyFill="1" applyBorder="1" applyAlignment="1">
      <alignment horizontal="center" vertical="center" wrapText="1"/>
    </xf>
    <xf numFmtId="0" fontId="14" fillId="0" borderId="1" xfId="0" applyFont="1" applyBorder="1"/>
    <xf numFmtId="0" fontId="28" fillId="0" borderId="3" xfId="0" applyFont="1" applyBorder="1" applyAlignment="1">
      <alignment horizontal="center" vertical="center" wrapText="1"/>
    </xf>
    <xf numFmtId="0" fontId="0" fillId="0" borderId="1" xfId="0" applyBorder="1" applyAlignment="1">
      <alignment horizontal="center" vertical="top"/>
    </xf>
    <xf numFmtId="14" fontId="14" fillId="0" borderId="1" xfId="0" applyNumberFormat="1" applyFont="1" applyBorder="1" applyAlignment="1">
      <alignment horizontal="center" vertical="center"/>
    </xf>
    <xf numFmtId="0" fontId="44"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14" fillId="6" borderId="1" xfId="0" applyFont="1" applyFill="1" applyBorder="1" applyAlignment="1">
      <alignment horizontal="center" vertical="center" wrapText="1"/>
    </xf>
    <xf numFmtId="0" fontId="45" fillId="0" borderId="1" xfId="0" applyFont="1" applyBorder="1"/>
    <xf numFmtId="0" fontId="28" fillId="14" borderId="1" xfId="0" applyFont="1" applyFill="1" applyBorder="1" applyAlignment="1">
      <alignment horizontal="center" vertical="center" wrapText="1"/>
    </xf>
    <xf numFmtId="0" fontId="28" fillId="9" borderId="1" xfId="0" applyFont="1" applyFill="1" applyBorder="1" applyAlignment="1">
      <alignment horizontal="center" vertical="top" wrapText="1"/>
    </xf>
    <xf numFmtId="0" fontId="28" fillId="0" borderId="1" xfId="0" applyFont="1" applyBorder="1" applyAlignment="1">
      <alignment horizontal="left" vertical="top" wrapText="1"/>
    </xf>
    <xf numFmtId="0" fontId="14" fillId="0" borderId="1" xfId="0" applyFont="1" applyBorder="1" applyAlignment="1">
      <alignment horizontal="left" vertical="top" wrapText="1"/>
    </xf>
    <xf numFmtId="0" fontId="14" fillId="0" borderId="1" xfId="0" applyFont="1" applyBorder="1" applyAlignment="1">
      <alignment vertical="top" wrapText="1"/>
    </xf>
    <xf numFmtId="0" fontId="14" fillId="9" borderId="1" xfId="0" applyFont="1" applyFill="1" applyBorder="1" applyAlignment="1">
      <alignment horizontal="center" vertical="center" wrapText="1"/>
    </xf>
    <xf numFmtId="14" fontId="28" fillId="0" borderId="1" xfId="0" applyNumberFormat="1" applyFont="1" applyBorder="1" applyAlignment="1">
      <alignment horizontal="center" vertical="center"/>
    </xf>
    <xf numFmtId="0" fontId="28" fillId="0" borderId="1" xfId="0" applyFont="1" applyBorder="1" applyAlignment="1">
      <alignment horizontal="center" vertical="center"/>
    </xf>
    <xf numFmtId="49" fontId="28" fillId="0" borderId="1" xfId="0" applyNumberFormat="1" applyFont="1" applyBorder="1" applyAlignment="1">
      <alignment horizontal="center" vertical="center" wrapText="1"/>
    </xf>
    <xf numFmtId="0" fontId="0" fillId="0" borderId="1" xfId="0" applyBorder="1" applyAlignment="1">
      <alignment horizontal="center" vertical="center"/>
    </xf>
    <xf numFmtId="0" fontId="14" fillId="0" borderId="3" xfId="0" applyFont="1" applyBorder="1" applyAlignment="1">
      <alignment horizontal="center" vertical="center"/>
    </xf>
    <xf numFmtId="0" fontId="28" fillId="9" borderId="1" xfId="0" applyFont="1" applyFill="1" applyBorder="1" applyAlignment="1">
      <alignment horizontal="center" vertical="center"/>
    </xf>
    <xf numFmtId="0" fontId="25" fillId="6" borderId="1" xfId="0" applyFont="1" applyFill="1" applyBorder="1" applyAlignment="1">
      <alignment horizontal="center" vertical="center" wrapText="1"/>
    </xf>
    <xf numFmtId="0" fontId="47" fillId="0" borderId="1" xfId="0" applyFont="1" applyBorder="1" applyAlignment="1">
      <alignment horizontal="center" vertical="center" wrapText="1"/>
    </xf>
    <xf numFmtId="0" fontId="0" fillId="0" borderId="1" xfId="0" applyBorder="1" applyAlignment="1">
      <alignment wrapText="1"/>
    </xf>
    <xf numFmtId="14" fontId="33" fillId="0" borderId="1" xfId="0" applyNumberFormat="1" applyFont="1" applyBorder="1" applyAlignment="1">
      <alignment horizontal="center" vertical="center"/>
    </xf>
    <xf numFmtId="16" fontId="14" fillId="0" borderId="1" xfId="0"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0" fontId="48" fillId="9" borderId="7" xfId="0" applyFont="1" applyFill="1" applyBorder="1" applyAlignment="1">
      <alignment horizontal="center" vertical="center" wrapText="1"/>
    </xf>
    <xf numFmtId="0" fontId="44" fillId="0" borderId="4" xfId="0" applyFont="1" applyBorder="1" applyAlignment="1">
      <alignment horizontal="center" vertical="center" wrapText="1"/>
    </xf>
    <xf numFmtId="0" fontId="30" fillId="9" borderId="1" xfId="0" applyFont="1" applyFill="1" applyBorder="1" applyAlignment="1">
      <alignment horizontal="center" vertical="center" wrapText="1"/>
    </xf>
    <xf numFmtId="14" fontId="30" fillId="0" borderId="1" xfId="0" applyNumberFormat="1" applyFont="1" applyBorder="1" applyAlignment="1">
      <alignment horizontal="center" vertical="center" wrapText="1"/>
    </xf>
    <xf numFmtId="0" fontId="25" fillId="0" borderId="1" xfId="0" applyFont="1" applyBorder="1" applyAlignment="1">
      <alignment horizontal="left" vertical="top" wrapText="1"/>
    </xf>
    <xf numFmtId="0" fontId="14" fillId="0" borderId="1" xfId="0" applyFont="1" applyBorder="1" applyAlignment="1">
      <alignment horizontal="left" vertical="center" wrapText="1"/>
    </xf>
    <xf numFmtId="0" fontId="30" fillId="0" borderId="1" xfId="0" applyFont="1" applyBorder="1" applyAlignment="1">
      <alignment horizontal="center" vertical="top" wrapText="1"/>
    </xf>
    <xf numFmtId="0" fontId="25" fillId="9" borderId="1" xfId="0" applyFont="1" applyFill="1" applyBorder="1" applyAlignment="1">
      <alignment horizontal="center" vertical="top" wrapText="1"/>
    </xf>
    <xf numFmtId="49" fontId="25" fillId="0" borderId="1" xfId="0" applyNumberFormat="1" applyFont="1" applyBorder="1" applyAlignment="1">
      <alignment horizontal="left" vertical="top" wrapText="1"/>
    </xf>
    <xf numFmtId="0" fontId="14" fillId="0" borderId="1" xfId="0" applyFont="1" applyBorder="1" applyAlignment="1">
      <alignment wrapText="1"/>
    </xf>
    <xf numFmtId="0" fontId="44" fillId="9" borderId="1" xfId="0" applyFont="1" applyFill="1" applyBorder="1" applyAlignment="1">
      <alignment horizontal="center" vertical="center" wrapText="1"/>
    </xf>
    <xf numFmtId="0" fontId="30" fillId="6"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44" fillId="0" borderId="1" xfId="0" applyFont="1" applyBorder="1" applyAlignment="1">
      <alignment horizontal="left" vertical="top" wrapText="1"/>
    </xf>
    <xf numFmtId="0" fontId="33" fillId="0" borderId="7" xfId="0" applyFont="1" applyBorder="1" applyAlignment="1">
      <alignment horizontal="center" vertical="center" wrapText="1"/>
    </xf>
    <xf numFmtId="0" fontId="14" fillId="6" borderId="1" xfId="2" applyFont="1" applyFill="1" applyBorder="1" applyAlignment="1">
      <alignment horizontal="center" vertical="center" wrapText="1"/>
    </xf>
    <xf numFmtId="49" fontId="25" fillId="0" borderId="2" xfId="0" applyNumberFormat="1" applyFont="1" applyBorder="1" applyAlignment="1">
      <alignment horizontal="center" vertical="center" wrapText="1"/>
    </xf>
    <xf numFmtId="0" fontId="14" fillId="0" borderId="1" xfId="2" applyFont="1" applyBorder="1" applyAlignment="1">
      <alignment horizontal="center" vertical="center" wrapText="1"/>
    </xf>
    <xf numFmtId="0" fontId="14" fillId="0" borderId="1" xfId="0" applyFont="1" applyBorder="1" applyAlignment="1">
      <alignment horizontal="center" wrapText="1"/>
    </xf>
    <xf numFmtId="0" fontId="28" fillId="0" borderId="1" xfId="0" applyFont="1" applyBorder="1" applyAlignment="1">
      <alignment horizontal="center" vertical="top" wrapText="1"/>
    </xf>
    <xf numFmtId="0" fontId="28" fillId="0" borderId="1" xfId="0" applyFont="1" applyBorder="1" applyAlignment="1">
      <alignment horizontal="center" wrapText="1"/>
    </xf>
    <xf numFmtId="49" fontId="28" fillId="0" borderId="1" xfId="0" applyNumberFormat="1" applyFont="1" applyBorder="1" applyAlignment="1">
      <alignment horizontal="center" vertical="top" wrapText="1"/>
    </xf>
    <xf numFmtId="0" fontId="14" fillId="8" borderId="1" xfId="0" applyFont="1" applyFill="1" applyBorder="1" applyAlignment="1">
      <alignment horizontal="center" vertical="center"/>
    </xf>
    <xf numFmtId="0" fontId="14" fillId="0" borderId="2" xfId="0" applyFont="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49" fillId="0" borderId="1" xfId="0" applyFont="1" applyBorder="1" applyAlignment="1">
      <alignment horizontal="center" vertical="center"/>
    </xf>
    <xf numFmtId="0" fontId="30" fillId="7" borderId="1" xfId="0" applyFont="1" applyFill="1" applyBorder="1" applyAlignment="1">
      <alignment horizontal="center" vertical="center" wrapText="1"/>
    </xf>
    <xf numFmtId="0" fontId="26" fillId="7" borderId="1" xfId="0" applyFont="1" applyFill="1" applyBorder="1" applyAlignment="1">
      <alignment horizontal="center" vertical="center" wrapText="1"/>
    </xf>
    <xf numFmtId="0" fontId="50" fillId="0" borderId="1" xfId="0" applyFont="1" applyBorder="1" applyAlignment="1">
      <alignment horizontal="center" vertical="center" wrapText="1"/>
    </xf>
    <xf numFmtId="0" fontId="49" fillId="0" borderId="1" xfId="0" applyFont="1" applyBorder="1" applyAlignment="1">
      <alignment horizontal="center"/>
    </xf>
    <xf numFmtId="0" fontId="44" fillId="0" borderId="1" xfId="0" applyFont="1" applyBorder="1" applyAlignment="1">
      <alignment horizontal="center" vertical="center"/>
    </xf>
    <xf numFmtId="0" fontId="14" fillId="0" borderId="1" xfId="0" applyFont="1" applyBorder="1" applyAlignment="1">
      <alignment vertical="center"/>
    </xf>
    <xf numFmtId="0" fontId="14" fillId="0" borderId="2" xfId="0" applyFont="1" applyBorder="1" applyAlignment="1">
      <alignment horizontal="center" vertical="center"/>
    </xf>
    <xf numFmtId="0" fontId="45" fillId="0" borderId="1" xfId="0" applyFont="1" applyBorder="1" applyAlignment="1">
      <alignment horizontal="center" vertical="center"/>
    </xf>
    <xf numFmtId="0" fontId="30" fillId="9" borderId="1" xfId="0" applyFont="1" applyFill="1" applyBorder="1" applyAlignment="1">
      <alignment horizontal="left" vertical="center" wrapText="1"/>
    </xf>
    <xf numFmtId="0" fontId="44" fillId="0" borderId="0" xfId="0" applyFont="1" applyAlignment="1">
      <alignment horizontal="center" vertical="center" wrapText="1"/>
    </xf>
    <xf numFmtId="14" fontId="44" fillId="0" borderId="1" xfId="0" applyNumberFormat="1" applyFont="1" applyBorder="1" applyAlignment="1">
      <alignment horizontal="center" vertical="center"/>
    </xf>
    <xf numFmtId="0" fontId="51" fillId="0" borderId="1" xfId="0" applyFont="1" applyBorder="1" applyAlignment="1">
      <alignment horizontal="center" vertical="center" wrapText="1"/>
    </xf>
    <xf numFmtId="0" fontId="25" fillId="0" borderId="1" xfId="0" applyFont="1" applyBorder="1" applyAlignment="1">
      <alignment horizontal="left" vertical="center" wrapText="1"/>
    </xf>
    <xf numFmtId="0" fontId="50"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35" fillId="0" borderId="1" xfId="4" applyFont="1" applyBorder="1" applyAlignment="1">
      <alignment horizontal="center" vertical="center" wrapText="1"/>
    </xf>
    <xf numFmtId="0" fontId="30" fillId="0" borderId="1" xfId="0" applyFont="1" applyBorder="1" applyAlignment="1">
      <alignment horizontal="center" vertical="top"/>
    </xf>
    <xf numFmtId="49" fontId="30" fillId="9" borderId="1" xfId="0" applyNumberFormat="1" applyFont="1" applyFill="1" applyBorder="1" applyAlignment="1">
      <alignment horizontal="center" vertical="top" wrapText="1"/>
    </xf>
    <xf numFmtId="0" fontId="27" fillId="0" borderId="1" xfId="0" applyFont="1" applyBorder="1" applyAlignment="1">
      <alignment horizontal="center" vertical="top"/>
    </xf>
    <xf numFmtId="0" fontId="30" fillId="0" borderId="7" xfId="0" applyFont="1" applyBorder="1" applyAlignment="1">
      <alignment horizontal="center" vertical="center" wrapText="1"/>
    </xf>
    <xf numFmtId="0" fontId="14" fillId="0" borderId="1" xfId="0" applyFont="1" applyBorder="1" applyAlignment="1">
      <alignment horizontal="center" vertical="top" wrapText="1"/>
    </xf>
    <xf numFmtId="0" fontId="31" fillId="0" borderId="1" xfId="0" applyFont="1" applyBorder="1" applyAlignment="1">
      <alignment horizontal="left" vertical="center" wrapText="1"/>
    </xf>
    <xf numFmtId="0" fontId="56" fillId="0" borderId="1" xfId="0" applyFont="1" applyBorder="1" applyAlignment="1">
      <alignment horizontal="left" vertical="center" wrapText="1"/>
    </xf>
    <xf numFmtId="0" fontId="50" fillId="0" borderId="1" xfId="2" applyFont="1" applyBorder="1" applyAlignment="1">
      <alignment horizontal="center" vertical="center"/>
    </xf>
    <xf numFmtId="0" fontId="14" fillId="0" borderId="1" xfId="0" applyFont="1" applyBorder="1" applyAlignment="1">
      <alignment horizontal="center" vertical="top"/>
    </xf>
    <xf numFmtId="0" fontId="14" fillId="0" borderId="1" xfId="2" applyFont="1" applyBorder="1" applyAlignment="1">
      <alignment horizontal="center" vertical="center"/>
    </xf>
    <xf numFmtId="0" fontId="14" fillId="0" borderId="1" xfId="2" applyFont="1" applyBorder="1" applyAlignment="1">
      <alignment vertical="center" wrapText="1"/>
    </xf>
    <xf numFmtId="0" fontId="14" fillId="0" borderId="1" xfId="2" applyFont="1" applyBorder="1" applyAlignment="1">
      <alignment vertical="center"/>
    </xf>
    <xf numFmtId="0" fontId="28" fillId="0" borderId="1" xfId="0" applyFont="1" applyBorder="1" applyAlignment="1">
      <alignment vertical="top" wrapText="1"/>
    </xf>
    <xf numFmtId="0" fontId="14" fillId="0" borderId="4" xfId="0" applyFont="1" applyBorder="1" applyAlignment="1">
      <alignment horizontal="center" vertical="center" wrapText="1"/>
    </xf>
    <xf numFmtId="0" fontId="50" fillId="9" borderId="1" xfId="0" applyFont="1" applyFill="1" applyBorder="1" applyAlignment="1">
      <alignment horizontal="center" vertical="center"/>
    </xf>
    <xf numFmtId="0" fontId="14" fillId="9" borderId="1" xfId="0" applyFont="1" applyFill="1" applyBorder="1" applyAlignment="1">
      <alignment vertical="center"/>
    </xf>
    <xf numFmtId="0" fontId="14" fillId="9" borderId="1" xfId="0" applyFont="1" applyFill="1" applyBorder="1" applyAlignment="1">
      <alignment horizontal="left" vertical="top" wrapText="1"/>
    </xf>
    <xf numFmtId="0" fontId="28" fillId="9" borderId="7" xfId="0" applyFont="1" applyFill="1" applyBorder="1" applyAlignment="1">
      <alignment horizontal="center" vertical="center" wrapText="1"/>
    </xf>
    <xf numFmtId="0" fontId="28" fillId="0" borderId="1" xfId="0" applyFont="1" applyBorder="1" applyAlignment="1">
      <alignment horizontal="center" vertical="center" textRotation="90" wrapText="1"/>
    </xf>
    <xf numFmtId="0" fontId="14" fillId="9" borderId="1" xfId="0" applyFont="1" applyFill="1" applyBorder="1" applyAlignment="1">
      <alignment horizontal="center" vertical="center"/>
    </xf>
    <xf numFmtId="0" fontId="47" fillId="0" borderId="7" xfId="0" applyFont="1" applyBorder="1" applyAlignment="1">
      <alignment horizontal="center" vertical="center" wrapText="1"/>
    </xf>
    <xf numFmtId="0" fontId="31" fillId="0" borderId="0" xfId="0" applyFont="1"/>
    <xf numFmtId="0" fontId="31" fillId="0" borderId="1" xfId="0" applyFont="1" applyBorder="1"/>
    <xf numFmtId="0" fontId="38" fillId="0" borderId="7" xfId="0" applyFont="1" applyBorder="1" applyAlignment="1">
      <alignment horizontal="center"/>
    </xf>
    <xf numFmtId="0" fontId="29" fillId="0" borderId="1" xfId="0" applyFont="1" applyBorder="1" applyAlignment="1">
      <alignment horizontal="center" vertical="top" wrapText="1"/>
    </xf>
    <xf numFmtId="0" fontId="32" fillId="0" borderId="1" xfId="0" applyFont="1" applyBorder="1" applyAlignment="1">
      <alignment horizontal="center" vertical="top" wrapText="1"/>
    </xf>
    <xf numFmtId="0" fontId="42" fillId="0" borderId="1" xfId="0" applyFont="1" applyBorder="1" applyAlignment="1">
      <alignment horizontal="center" vertical="top" wrapText="1"/>
    </xf>
    <xf numFmtId="0" fontId="58" fillId="0" borderId="1" xfId="0" applyFont="1" applyBorder="1" applyAlignment="1">
      <alignment horizontal="center" vertical="center" wrapText="1"/>
    </xf>
    <xf numFmtId="0" fontId="38" fillId="0" borderId="13" xfId="0" applyFont="1" applyBorder="1" applyAlignment="1">
      <alignment horizontal="center"/>
    </xf>
    <xf numFmtId="0" fontId="32" fillId="9" borderId="7" xfId="0" applyFont="1" applyFill="1" applyBorder="1" applyAlignment="1">
      <alignment horizontal="right" wrapText="1"/>
    </xf>
    <xf numFmtId="0" fontId="32" fillId="0" borderId="1" xfId="0" applyFont="1" applyBorder="1" applyAlignment="1">
      <alignment horizontal="right" wrapText="1"/>
    </xf>
    <xf numFmtId="0" fontId="47" fillId="12" borderId="7" xfId="0" applyFont="1" applyFill="1" applyBorder="1" applyAlignment="1">
      <alignment horizontal="right" wrapText="1"/>
    </xf>
    <xf numFmtId="0" fontId="47" fillId="0" borderId="7" xfId="0" applyFont="1" applyBorder="1" applyAlignment="1">
      <alignment horizontal="right" wrapText="1"/>
    </xf>
    <xf numFmtId="0" fontId="18" fillId="8" borderId="1" xfId="0" applyFont="1" applyFill="1" applyBorder="1" applyAlignment="1">
      <alignment horizontal="center" vertical="center" wrapText="1"/>
    </xf>
    <xf numFmtId="0" fontId="18" fillId="8" borderId="9"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49" fillId="8" borderId="1" xfId="0" applyFont="1" applyFill="1" applyBorder="1" applyAlignment="1">
      <alignment horizontal="center" vertical="center"/>
    </xf>
    <xf numFmtId="0" fontId="49" fillId="8" borderId="1" xfId="0" applyFont="1" applyFill="1" applyBorder="1"/>
    <xf numFmtId="0" fontId="32" fillId="2" borderId="7" xfId="0" applyFont="1" applyFill="1" applyBorder="1" applyAlignment="1">
      <alignment horizontal="center" vertical="center" wrapText="1"/>
    </xf>
    <xf numFmtId="0" fontId="32" fillId="9" borderId="7" xfId="0" applyFont="1" applyFill="1" applyBorder="1" applyAlignment="1">
      <alignment horizontal="center" vertical="center" wrapText="1"/>
    </xf>
    <xf numFmtId="0" fontId="49" fillId="8" borderId="9" xfId="0" applyFont="1" applyFill="1" applyBorder="1" applyAlignment="1">
      <alignment horizontal="center" vertical="center"/>
    </xf>
    <xf numFmtId="0" fontId="51" fillId="0" borderId="1" xfId="0" applyFont="1" applyBorder="1" applyAlignment="1">
      <alignment horizontal="center" vertical="center"/>
    </xf>
    <xf numFmtId="0" fontId="51" fillId="9" borderId="1" xfId="0" applyFont="1" applyFill="1" applyBorder="1" applyAlignment="1">
      <alignment horizontal="center" vertical="center"/>
    </xf>
    <xf numFmtId="0" fontId="41" fillId="2" borderId="7" xfId="0" applyFont="1" applyFill="1" applyBorder="1" applyAlignment="1">
      <alignment horizontal="center" vertical="center" wrapText="1"/>
    </xf>
    <xf numFmtId="0" fontId="18" fillId="8" borderId="1" xfId="0" applyFont="1" applyFill="1" applyBorder="1" applyAlignment="1">
      <alignment horizontal="center"/>
    </xf>
    <xf numFmtId="0" fontId="49" fillId="8" borderId="1" xfId="0" applyFont="1" applyFill="1" applyBorder="1" applyAlignment="1">
      <alignment horizontal="center"/>
    </xf>
    <xf numFmtId="0" fontId="51" fillId="8" borderId="1" xfId="0" applyFont="1" applyFill="1" applyBorder="1" applyAlignment="1">
      <alignment horizontal="center" vertical="center"/>
    </xf>
    <xf numFmtId="0" fontId="52" fillId="8" borderId="1" xfId="0" applyFont="1" applyFill="1" applyBorder="1" applyAlignment="1">
      <alignment horizontal="center" vertical="center"/>
    </xf>
    <xf numFmtId="0" fontId="14" fillId="0" borderId="3" xfId="0" applyFont="1" applyBorder="1" applyAlignment="1">
      <alignment horizontal="center" vertical="center" wrapText="1"/>
    </xf>
    <xf numFmtId="0" fontId="19" fillId="0" borderId="7" xfId="0" applyFont="1" applyBorder="1" applyAlignment="1">
      <alignment horizontal="center" vertical="center"/>
    </xf>
    <xf numFmtId="0" fontId="28" fillId="6" borderId="7" xfId="0" applyFont="1" applyFill="1" applyBorder="1" applyAlignment="1">
      <alignment horizontal="center" vertical="center" wrapText="1"/>
    </xf>
    <xf numFmtId="0" fontId="28" fillId="6" borderId="11" xfId="0" applyFont="1" applyFill="1" applyBorder="1" applyAlignment="1">
      <alignment horizontal="center" vertical="center" wrapText="1"/>
    </xf>
    <xf numFmtId="0" fontId="30" fillId="6" borderId="7" xfId="0" applyFont="1" applyFill="1" applyBorder="1" applyAlignment="1">
      <alignment horizontal="center" vertical="center" wrapText="1"/>
    </xf>
    <xf numFmtId="0" fontId="0" fillId="9" borderId="0" xfId="0" applyFill="1"/>
    <xf numFmtId="0" fontId="61" fillId="8" borderId="1" xfId="0" applyFont="1" applyFill="1" applyBorder="1" applyAlignment="1">
      <alignment horizontal="center" vertical="center"/>
    </xf>
    <xf numFmtId="0" fontId="28" fillId="0" borderId="11" xfId="0" applyFont="1" applyBorder="1" applyAlignment="1">
      <alignment horizontal="center" vertical="center" wrapText="1"/>
    </xf>
    <xf numFmtId="0" fontId="28" fillId="9" borderId="2" xfId="0" applyFont="1" applyFill="1" applyBorder="1" applyAlignment="1">
      <alignment horizontal="center" vertical="center" wrapText="1"/>
    </xf>
    <xf numFmtId="49" fontId="14" fillId="0" borderId="4" xfId="0" applyNumberFormat="1" applyFont="1" applyBorder="1" applyAlignment="1">
      <alignment horizontal="center" vertical="center" wrapText="1"/>
    </xf>
    <xf numFmtId="0" fontId="28" fillId="6" borderId="0" xfId="0" applyFont="1" applyFill="1" applyAlignment="1">
      <alignment horizontal="center" vertical="center" wrapText="1"/>
    </xf>
    <xf numFmtId="164" fontId="14" fillId="0" borderId="1" xfId="0" applyNumberFormat="1" applyFont="1" applyBorder="1" applyAlignment="1">
      <alignment horizontal="center" vertical="center" wrapText="1"/>
    </xf>
    <xf numFmtId="0" fontId="33" fillId="6" borderId="1" xfId="0" applyFont="1" applyFill="1" applyBorder="1" applyAlignment="1">
      <alignment horizontal="center" vertical="center" wrapText="1"/>
    </xf>
    <xf numFmtId="0" fontId="19" fillId="9" borderId="7" xfId="0" applyFont="1" applyFill="1" applyBorder="1" applyAlignment="1">
      <alignment horizontal="center" vertical="center"/>
    </xf>
    <xf numFmtId="0" fontId="38" fillId="0" borderId="1" xfId="0" applyFont="1" applyBorder="1" applyAlignment="1">
      <alignment horizontal="center" vertical="center" wrapText="1"/>
    </xf>
    <xf numFmtId="0" fontId="28" fillId="6" borderId="4" xfId="0" applyFont="1" applyFill="1" applyBorder="1" applyAlignment="1">
      <alignment horizontal="center" vertical="center" wrapText="1"/>
    </xf>
    <xf numFmtId="0" fontId="19" fillId="0" borderId="1" xfId="0" applyFont="1" applyBorder="1" applyAlignment="1">
      <alignment horizontal="center" vertical="center"/>
    </xf>
    <xf numFmtId="0" fontId="38" fillId="14" borderId="1" xfId="0" applyFont="1" applyFill="1" applyBorder="1" applyAlignment="1">
      <alignment horizontal="center" vertical="center" wrapText="1"/>
    </xf>
    <xf numFmtId="0" fontId="12" fillId="10" borderId="1" xfId="0" applyFont="1" applyFill="1" applyBorder="1" applyAlignment="1">
      <alignment horizontal="center" vertical="center"/>
    </xf>
    <xf numFmtId="0" fontId="0" fillId="0" borderId="14" xfId="0" applyBorder="1"/>
    <xf numFmtId="0" fontId="30" fillId="7" borderId="4" xfId="0" applyFont="1" applyFill="1" applyBorder="1" applyAlignment="1">
      <alignment horizontal="center" vertical="center" wrapText="1"/>
    </xf>
    <xf numFmtId="0" fontId="26" fillId="7" borderId="4" xfId="0" applyFont="1" applyFill="1" applyBorder="1" applyAlignment="1">
      <alignment horizontal="center" vertical="center" wrapText="1"/>
    </xf>
    <xf numFmtId="0" fontId="38" fillId="0" borderId="9" xfId="0" applyFont="1" applyBorder="1" applyAlignment="1">
      <alignment vertical="center"/>
    </xf>
    <xf numFmtId="0" fontId="38" fillId="0" borderId="7" xfId="0" applyFont="1" applyBorder="1" applyAlignment="1">
      <alignment vertical="center"/>
    </xf>
    <xf numFmtId="0" fontId="38" fillId="0" borderId="9" xfId="0" applyFont="1" applyBorder="1"/>
    <xf numFmtId="0" fontId="38" fillId="0" borderId="7" xfId="0" applyFont="1" applyBorder="1"/>
    <xf numFmtId="0" fontId="28" fillId="0" borderId="7" xfId="0" applyFont="1" applyBorder="1" applyAlignment="1">
      <alignment horizontal="center" vertical="center"/>
    </xf>
    <xf numFmtId="0" fontId="28" fillId="12" borderId="7" xfId="0" applyFont="1" applyFill="1" applyBorder="1" applyAlignment="1">
      <alignment horizontal="center" vertical="center"/>
    </xf>
    <xf numFmtId="0" fontId="18" fillId="8" borderId="1" xfId="0" applyFont="1" applyFill="1" applyBorder="1" applyAlignment="1">
      <alignment horizontal="center" vertical="center"/>
    </xf>
    <xf numFmtId="0" fontId="12" fillId="0" borderId="5" xfId="0" applyFont="1" applyBorder="1" applyAlignment="1">
      <alignment vertical="center" wrapText="1"/>
    </xf>
    <xf numFmtId="0" fontId="12" fillId="0" borderId="5" xfId="0" applyFont="1" applyBorder="1" applyAlignment="1">
      <alignment horizontal="center" vertical="center"/>
    </xf>
    <xf numFmtId="165" fontId="38" fillId="0" borderId="1" xfId="0" applyNumberFormat="1" applyFont="1" applyBorder="1" applyAlignment="1">
      <alignment horizontal="center" vertical="center" wrapText="1"/>
    </xf>
    <xf numFmtId="0" fontId="27" fillId="0" borderId="1" xfId="0" applyFont="1" applyBorder="1" applyAlignment="1">
      <alignment horizontal="center" vertical="center"/>
    </xf>
    <xf numFmtId="0" fontId="27" fillId="0" borderId="7" xfId="0" applyFont="1" applyBorder="1" applyAlignment="1">
      <alignment horizontal="center" vertical="center"/>
    </xf>
    <xf numFmtId="0" fontId="64" fillId="0" borderId="7" xfId="0" applyFont="1" applyBorder="1" applyAlignment="1">
      <alignment horizontal="center" vertical="center"/>
    </xf>
    <xf numFmtId="0" fontId="0" fillId="8" borderId="1" xfId="0" applyFill="1" applyBorder="1" applyAlignment="1">
      <alignment horizontal="center" vertical="center"/>
    </xf>
    <xf numFmtId="0" fontId="57" fillId="0" borderId="1" xfId="0" applyFont="1" applyBorder="1" applyAlignment="1">
      <alignment horizontal="center" vertical="center"/>
    </xf>
    <xf numFmtId="0" fontId="0" fillId="3" borderId="1" xfId="0" applyFill="1" applyBorder="1" applyAlignment="1">
      <alignment horizontal="center" vertical="center"/>
    </xf>
    <xf numFmtId="0" fontId="65" fillId="17" borderId="7" xfId="0" applyFont="1" applyFill="1" applyBorder="1" applyAlignment="1">
      <alignment horizontal="center" vertical="center"/>
    </xf>
    <xf numFmtId="0" fontId="12" fillId="9" borderId="5" xfId="0" applyFont="1" applyFill="1" applyBorder="1" applyAlignment="1">
      <alignment vertical="center" wrapText="1"/>
    </xf>
    <xf numFmtId="10" fontId="49" fillId="8" borderId="1" xfId="0" applyNumberFormat="1" applyFont="1" applyFill="1" applyBorder="1" applyAlignment="1">
      <alignment horizontal="center"/>
    </xf>
    <xf numFmtId="0" fontId="69" fillId="0" borderId="1" xfId="7" applyFont="1" applyBorder="1" applyAlignment="1">
      <alignment horizontal="center" vertical="center" wrapText="1"/>
    </xf>
    <xf numFmtId="0" fontId="67" fillId="0" borderId="1" xfId="7" applyFont="1" applyBorder="1" applyAlignment="1">
      <alignment horizontal="center" vertical="center" wrapText="1"/>
    </xf>
    <xf numFmtId="0" fontId="67" fillId="9" borderId="1" xfId="7" applyFont="1" applyFill="1" applyBorder="1" applyAlignment="1">
      <alignment horizontal="center" vertical="center" wrapText="1"/>
    </xf>
    <xf numFmtId="0" fontId="69" fillId="0" borderId="0" xfId="7" applyFont="1" applyAlignment="1">
      <alignment horizontal="center" vertical="center" wrapText="1"/>
    </xf>
    <xf numFmtId="164" fontId="67" fillId="0" borderId="4" xfId="7" applyNumberFormat="1" applyFont="1" applyBorder="1" applyAlignment="1">
      <alignment horizontal="center" vertical="center" wrapText="1"/>
    </xf>
    <xf numFmtId="0" fontId="67" fillId="0" borderId="4" xfId="7" applyFont="1" applyBorder="1" applyAlignment="1">
      <alignment horizontal="center" vertical="center" wrapText="1"/>
    </xf>
    <xf numFmtId="0" fontId="28" fillId="0" borderId="1" xfId="7" applyFont="1" applyBorder="1" applyAlignment="1">
      <alignment horizontal="center" vertical="center" wrapText="1"/>
    </xf>
    <xf numFmtId="164" fontId="14" fillId="0" borderId="1" xfId="7" applyNumberFormat="1" applyFont="1" applyBorder="1" applyAlignment="1">
      <alignment horizontal="center" vertical="center" wrapText="1"/>
    </xf>
    <xf numFmtId="0" fontId="14" fillId="0" borderId="1" xfId="7" applyFont="1" applyBorder="1" applyAlignment="1">
      <alignment horizontal="center" vertical="center" wrapText="1"/>
    </xf>
    <xf numFmtId="164" fontId="28" fillId="0" borderId="1" xfId="0" applyNumberFormat="1" applyFont="1" applyBorder="1" applyAlignment="1">
      <alignment horizontal="center" vertical="center" wrapText="1"/>
    </xf>
    <xf numFmtId="166" fontId="28" fillId="0" borderId="1" xfId="0" applyNumberFormat="1" applyFont="1" applyBorder="1" applyAlignment="1">
      <alignment horizontal="center" vertical="center" wrapText="1"/>
    </xf>
    <xf numFmtId="0" fontId="75" fillId="0" borderId="1" xfId="0" applyFont="1" applyBorder="1"/>
    <xf numFmtId="0" fontId="25" fillId="6" borderId="9" xfId="0" applyFont="1" applyFill="1" applyBorder="1" applyAlignment="1">
      <alignment horizontal="center" vertical="center" wrapText="1"/>
    </xf>
    <xf numFmtId="49" fontId="33" fillId="19" borderId="1" xfId="0" applyNumberFormat="1" applyFont="1" applyFill="1" applyBorder="1" applyAlignment="1">
      <alignment horizontal="center" vertical="center" wrapText="1"/>
    </xf>
    <xf numFmtId="0" fontId="0" fillId="18" borderId="1" xfId="0" applyFill="1" applyBorder="1" applyAlignment="1">
      <alignment horizontal="center" vertical="center"/>
    </xf>
    <xf numFmtId="0" fontId="76" fillId="8" borderId="7" xfId="0" applyFont="1" applyFill="1" applyBorder="1" applyAlignment="1">
      <alignment horizontal="center" vertical="center" wrapText="1"/>
    </xf>
    <xf numFmtId="0" fontId="67" fillId="9" borderId="4" xfId="7" applyFont="1" applyFill="1" applyBorder="1" applyAlignment="1">
      <alignment horizontal="center" vertical="center" wrapText="1"/>
    </xf>
    <xf numFmtId="0" fontId="14" fillId="0" borderId="1" xfId="7" applyFont="1" applyBorder="1" applyAlignment="1">
      <alignment horizontal="center" vertical="center"/>
    </xf>
    <xf numFmtId="0" fontId="14" fillId="0" borderId="1" xfId="7" applyFont="1" applyBorder="1" applyAlignment="1">
      <alignment horizontal="center" vertical="top" wrapText="1"/>
    </xf>
    <xf numFmtId="0" fontId="14" fillId="0" borderId="0" xfId="7" applyFont="1" applyAlignment="1">
      <alignment horizontal="center" vertical="center"/>
    </xf>
    <xf numFmtId="0" fontId="28" fillId="9" borderId="1" xfId="7" applyFont="1" applyFill="1" applyBorder="1" applyAlignment="1">
      <alignment horizontal="center" vertical="top" wrapText="1"/>
    </xf>
    <xf numFmtId="0" fontId="28" fillId="0" borderId="4" xfId="7" applyFont="1" applyBorder="1" applyAlignment="1">
      <alignment horizontal="center" vertical="center" wrapText="1"/>
    </xf>
    <xf numFmtId="0" fontId="28" fillId="15" borderId="1" xfId="7" applyFont="1" applyFill="1" applyBorder="1" applyAlignment="1">
      <alignment horizontal="center" vertical="center" wrapText="1"/>
    </xf>
    <xf numFmtId="0" fontId="28" fillId="0" borderId="2" xfId="7" applyFont="1" applyBorder="1" applyAlignment="1">
      <alignment horizontal="center" vertical="center" wrapText="1"/>
    </xf>
    <xf numFmtId="0" fontId="14" fillId="2" borderId="9" xfId="15" applyFont="1" applyFill="1" applyBorder="1" applyAlignment="1">
      <alignment horizontal="center" vertical="center" wrapText="1"/>
    </xf>
    <xf numFmtId="0" fontId="62" fillId="0" borderId="1" xfId="15" applyFont="1" applyBorder="1" applyAlignment="1">
      <alignment horizontal="center" vertical="center" wrapText="1"/>
    </xf>
    <xf numFmtId="0" fontId="28" fillId="0" borderId="1" xfId="15" applyFont="1" applyBorder="1" applyAlignment="1">
      <alignment horizontal="center" vertical="center" wrapText="1"/>
    </xf>
    <xf numFmtId="0" fontId="14" fillId="0" borderId="1" xfId="15" applyFont="1" applyBorder="1" applyAlignment="1">
      <alignment horizontal="center" vertical="center" wrapText="1"/>
    </xf>
    <xf numFmtId="0" fontId="18" fillId="8" borderId="1" xfId="15" applyFont="1" applyFill="1" applyBorder="1" applyAlignment="1">
      <alignment horizontal="center" vertical="center" wrapText="1"/>
    </xf>
    <xf numFmtId="0" fontId="28" fillId="0" borderId="7" xfId="15" applyFont="1" applyBorder="1" applyAlignment="1">
      <alignment horizontal="center" vertical="center"/>
    </xf>
    <xf numFmtId="0" fontId="29" fillId="0" borderId="1" xfId="0" applyFont="1" applyBorder="1" applyAlignment="1">
      <alignment horizontal="center" vertical="center"/>
    </xf>
    <xf numFmtId="0" fontId="47" fillId="0" borderId="1" xfId="0" applyFont="1" applyBorder="1" applyAlignment="1">
      <alignment horizontal="center" vertical="center"/>
    </xf>
    <xf numFmtId="14" fontId="33" fillId="0" borderId="3" xfId="0" applyNumberFormat="1" applyFont="1" applyBorder="1" applyAlignment="1">
      <alignment horizontal="center" vertical="center" wrapText="1"/>
    </xf>
    <xf numFmtId="0" fontId="30" fillId="15" borderId="4" xfId="0" applyFont="1" applyFill="1" applyBorder="1" applyAlignment="1">
      <alignment horizontal="center" vertical="center" wrapText="1"/>
    </xf>
    <xf numFmtId="0" fontId="30" fillId="0" borderId="4" xfId="0" applyFont="1" applyBorder="1" applyAlignment="1">
      <alignment horizontal="center" vertical="center" wrapText="1"/>
    </xf>
    <xf numFmtId="0" fontId="30" fillId="9" borderId="4" xfId="0" applyFont="1" applyFill="1" applyBorder="1" applyAlignment="1">
      <alignment horizontal="center" vertical="center" wrapText="1"/>
    </xf>
    <xf numFmtId="14" fontId="23" fillId="0" borderId="1" xfId="0" applyNumberFormat="1" applyFont="1" applyBorder="1" applyAlignment="1">
      <alignment horizontal="center" vertical="center" wrapText="1"/>
    </xf>
    <xf numFmtId="0" fontId="23" fillId="0" borderId="0" xfId="0" applyFont="1" applyAlignment="1">
      <alignment horizontal="center" vertical="center" wrapText="1"/>
    </xf>
    <xf numFmtId="0" fontId="78" fillId="0" borderId="2" xfId="0" applyFont="1" applyBorder="1" applyAlignment="1">
      <alignment horizontal="center" vertical="center" wrapText="1"/>
    </xf>
    <xf numFmtId="0" fontId="30" fillId="0" borderId="9" xfId="0" applyFont="1" applyBorder="1" applyAlignment="1">
      <alignment horizontal="center" vertical="center" wrapText="1"/>
    </xf>
    <xf numFmtId="0" fontId="30" fillId="12" borderId="1" xfId="0" applyFont="1" applyFill="1" applyBorder="1" applyAlignment="1">
      <alignment horizontal="center" vertical="center" wrapText="1"/>
    </xf>
    <xf numFmtId="0" fontId="30" fillId="0" borderId="2" xfId="0" applyFont="1" applyBorder="1" applyAlignment="1">
      <alignment horizontal="center" vertical="center" wrapText="1"/>
    </xf>
    <xf numFmtId="0" fontId="30" fillId="10" borderId="7" xfId="0" applyFont="1" applyFill="1" applyBorder="1" applyAlignment="1">
      <alignment horizontal="center" vertical="center" wrapText="1"/>
    </xf>
    <xf numFmtId="0" fontId="30" fillId="0" borderId="8" xfId="0" applyFont="1" applyBorder="1" applyAlignment="1">
      <alignment horizontal="center" vertical="center" wrapText="1"/>
    </xf>
    <xf numFmtId="0" fontId="0" fillId="0" borderId="1" xfId="0" applyBorder="1" applyAlignment="1">
      <alignment horizontal="center" vertical="center" wrapText="1"/>
    </xf>
    <xf numFmtId="0" fontId="23" fillId="0" borderId="7" xfId="0" applyFont="1" applyBorder="1" applyAlignment="1">
      <alignment horizontal="center" vertical="center" wrapText="1"/>
    </xf>
    <xf numFmtId="0" fontId="79" fillId="0" borderId="0" xfId="0" applyFont="1" applyAlignment="1">
      <alignment horizontal="center" vertical="center" wrapText="1"/>
    </xf>
    <xf numFmtId="0" fontId="65" fillId="0" borderId="1" xfId="0" applyFont="1" applyBorder="1" applyAlignment="1">
      <alignment horizontal="center" vertical="center" wrapText="1"/>
    </xf>
    <xf numFmtId="0" fontId="18" fillId="8" borderId="7" xfId="0" applyFont="1" applyFill="1" applyBorder="1" applyAlignment="1">
      <alignment horizontal="center" vertical="center" wrapText="1"/>
    </xf>
    <xf numFmtId="0" fontId="31" fillId="8" borderId="1"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47" fillId="16" borderId="7" xfId="0" applyFont="1" applyFill="1" applyBorder="1" applyAlignment="1">
      <alignment horizontal="center" vertical="center" wrapText="1"/>
    </xf>
    <xf numFmtId="0" fontId="47" fillId="12" borderId="7" xfId="0" applyFont="1" applyFill="1" applyBorder="1" applyAlignment="1">
      <alignment horizontal="center" vertical="center" wrapText="1"/>
    </xf>
    <xf numFmtId="0" fontId="28" fillId="6" borderId="10" xfId="0" applyFont="1" applyFill="1" applyBorder="1" applyAlignment="1">
      <alignment horizontal="center" vertical="center" wrapText="1"/>
    </xf>
    <xf numFmtId="0" fontId="28" fillId="6" borderId="12" xfId="0" applyFont="1" applyFill="1" applyBorder="1" applyAlignment="1">
      <alignment horizontal="center" vertical="center" wrapText="1"/>
    </xf>
    <xf numFmtId="0" fontId="14" fillId="6" borderId="10" xfId="0" applyFont="1" applyFill="1" applyBorder="1" applyAlignment="1">
      <alignment horizontal="center" vertical="center" wrapText="1"/>
    </xf>
    <xf numFmtId="49" fontId="33" fillId="15" borderId="1" xfId="0" applyNumberFormat="1" applyFont="1" applyFill="1" applyBorder="1" applyAlignment="1">
      <alignment horizontal="center" vertical="center" wrapText="1"/>
    </xf>
    <xf numFmtId="0" fontId="28" fillId="15" borderId="4" xfId="0" applyFont="1" applyFill="1" applyBorder="1" applyAlignment="1">
      <alignment horizontal="center" vertical="center" wrapText="1"/>
    </xf>
    <xf numFmtId="0" fontId="28" fillId="9" borderId="4" xfId="0" applyFont="1" applyFill="1" applyBorder="1" applyAlignment="1">
      <alignment horizontal="center" vertical="center" wrapText="1"/>
    </xf>
    <xf numFmtId="0" fontId="9" fillId="0" borderId="1" xfId="0" applyFont="1" applyBorder="1" applyAlignment="1">
      <alignment horizontal="center" vertical="center"/>
    </xf>
    <xf numFmtId="0" fontId="9" fillId="3" borderId="1" xfId="0" applyFont="1" applyFill="1" applyBorder="1" applyAlignment="1">
      <alignment horizontal="center" vertical="center"/>
    </xf>
    <xf numFmtId="9" fontId="28" fillId="0" borderId="7" xfId="0" applyNumberFormat="1" applyFont="1" applyBorder="1" applyAlignment="1">
      <alignment horizontal="center" vertical="center"/>
    </xf>
    <xf numFmtId="0" fontId="80" fillId="9" borderId="1" xfId="0" applyFont="1" applyFill="1" applyBorder="1" applyAlignment="1">
      <alignment horizontal="center" vertical="center" wrapText="1"/>
    </xf>
    <xf numFmtId="0" fontId="80" fillId="9" borderId="1" xfId="0" applyFont="1" applyFill="1" applyBorder="1" applyAlignment="1">
      <alignment horizontal="center" vertical="center"/>
    </xf>
    <xf numFmtId="164" fontId="80" fillId="9" borderId="1" xfId="0" applyNumberFormat="1" applyFont="1" applyFill="1" applyBorder="1" applyAlignment="1">
      <alignment horizontal="center" vertical="center"/>
    </xf>
    <xf numFmtId="0" fontId="81" fillId="0" borderId="1" xfId="0" applyFont="1" applyBorder="1" applyAlignment="1">
      <alignment horizontal="center" vertical="center"/>
    </xf>
    <xf numFmtId="0" fontId="81" fillId="0" borderId="3" xfId="0" applyFont="1" applyBorder="1" applyAlignment="1">
      <alignment horizontal="center" vertical="center"/>
    </xf>
    <xf numFmtId="164" fontId="28" fillId="9" borderId="2" xfId="0" applyNumberFormat="1" applyFont="1" applyFill="1" applyBorder="1" applyAlignment="1">
      <alignment horizontal="center" vertical="center" wrapText="1"/>
    </xf>
    <xf numFmtId="164" fontId="28" fillId="9" borderId="1" xfId="0" applyNumberFormat="1" applyFont="1" applyFill="1" applyBorder="1" applyAlignment="1">
      <alignment horizontal="center" vertical="center" wrapText="1"/>
    </xf>
    <xf numFmtId="0" fontId="30" fillId="10" borderId="1" xfId="0" applyFont="1" applyFill="1" applyBorder="1" applyAlignment="1">
      <alignment horizontal="center" vertical="center" wrapText="1"/>
    </xf>
    <xf numFmtId="49" fontId="28" fillId="0" borderId="2" xfId="0" applyNumberFormat="1" applyFont="1" applyBorder="1" applyAlignment="1">
      <alignment horizontal="center" vertical="center" wrapText="1"/>
    </xf>
    <xf numFmtId="0" fontId="14" fillId="8" borderId="1" xfId="0" applyFont="1" applyFill="1" applyBorder="1" applyAlignment="1">
      <alignment horizontal="center" vertical="center" wrapText="1"/>
    </xf>
    <xf numFmtId="0" fontId="82" fillId="8" borderId="1" xfId="0" applyFont="1" applyFill="1" applyBorder="1" applyAlignment="1">
      <alignment horizontal="center" vertical="center"/>
    </xf>
    <xf numFmtId="0" fontId="80" fillId="0" borderId="7" xfId="0" applyFont="1" applyBorder="1" applyAlignment="1">
      <alignment horizontal="center" vertical="center"/>
    </xf>
    <xf numFmtId="0" fontId="82" fillId="0" borderId="1" xfId="0" applyFont="1" applyBorder="1" applyAlignment="1">
      <alignment horizontal="center" vertical="center"/>
    </xf>
    <xf numFmtId="0" fontId="0" fillId="20" borderId="1" xfId="0" applyFill="1" applyBorder="1" applyAlignment="1">
      <alignment horizontal="center" vertical="center"/>
    </xf>
    <xf numFmtId="0" fontId="83" fillId="0" borderId="1" xfId="0" applyFont="1" applyBorder="1" applyAlignment="1">
      <alignment horizontal="center" vertical="center"/>
    </xf>
    <xf numFmtId="0" fontId="85" fillId="2" borderId="7" xfId="0" applyFont="1" applyFill="1" applyBorder="1" applyAlignment="1">
      <alignment horizontal="center" vertical="center" wrapText="1"/>
    </xf>
    <xf numFmtId="0" fontId="85" fillId="9" borderId="7" xfId="0" applyFont="1" applyFill="1" applyBorder="1" applyAlignment="1">
      <alignment horizontal="center" vertical="center" wrapText="1"/>
    </xf>
    <xf numFmtId="0" fontId="87" fillId="0" borderId="7" xfId="0" applyFont="1" applyBorder="1" applyAlignment="1">
      <alignment horizontal="center" vertical="center" wrapText="1"/>
    </xf>
    <xf numFmtId="0" fontId="88" fillId="8" borderId="1" xfId="0" applyFont="1" applyFill="1" applyBorder="1" applyAlignment="1">
      <alignment horizontal="center" vertical="center" wrapText="1"/>
    </xf>
    <xf numFmtId="0" fontId="83" fillId="8" borderId="1" xfId="0" applyFont="1" applyFill="1" applyBorder="1" applyAlignment="1">
      <alignment horizontal="center" vertical="center"/>
    </xf>
    <xf numFmtId="0" fontId="84" fillId="2" borderId="7" xfId="0" applyFont="1" applyFill="1" applyBorder="1" applyAlignment="1">
      <alignment horizontal="center" vertical="center" wrapText="1"/>
    </xf>
    <xf numFmtId="0" fontId="85" fillId="0" borderId="1" xfId="0" applyFont="1" applyBorder="1" applyAlignment="1">
      <alignment horizontal="center" vertical="center" wrapText="1"/>
    </xf>
    <xf numFmtId="0" fontId="86" fillId="2" borderId="7" xfId="0" applyFont="1" applyFill="1" applyBorder="1" applyAlignment="1">
      <alignment horizontal="center" vertical="center" wrapText="1"/>
    </xf>
    <xf numFmtId="0" fontId="87" fillId="16" borderId="7" xfId="0" applyFont="1" applyFill="1" applyBorder="1" applyAlignment="1">
      <alignment horizontal="center" vertical="center" wrapText="1"/>
    </xf>
    <xf numFmtId="0" fontId="87" fillId="12" borderId="7" xfId="0" applyFont="1" applyFill="1" applyBorder="1" applyAlignment="1">
      <alignment horizontal="center" vertical="center" wrapText="1"/>
    </xf>
    <xf numFmtId="0" fontId="80" fillId="0" borderId="1" xfId="0" applyFont="1" applyBorder="1" applyAlignment="1">
      <alignment horizontal="center" vertical="center"/>
    </xf>
    <xf numFmtId="14" fontId="29" fillId="0" borderId="1" xfId="0" applyNumberFormat="1" applyFont="1" applyBorder="1" applyAlignment="1">
      <alignment horizontal="center" vertical="center"/>
    </xf>
    <xf numFmtId="0" fontId="28" fillId="6" borderId="7" xfId="0" applyFont="1" applyFill="1" applyBorder="1" applyAlignment="1">
      <alignment horizontal="center" vertical="center"/>
    </xf>
    <xf numFmtId="0" fontId="28" fillId="15" borderId="3" xfId="0" applyFont="1" applyFill="1" applyBorder="1" applyAlignment="1">
      <alignment horizontal="center" vertical="center" wrapText="1"/>
    </xf>
    <xf numFmtId="0" fontId="89" fillId="0" borderId="3" xfId="0" applyFont="1" applyBorder="1" applyAlignment="1">
      <alignment horizontal="center" vertical="center"/>
    </xf>
    <xf numFmtId="0" fontId="28" fillId="0" borderId="2" xfId="0" applyFont="1" applyBorder="1" applyAlignment="1">
      <alignment horizontal="center" vertical="center"/>
    </xf>
    <xf numFmtId="0" fontId="28" fillId="9" borderId="2" xfId="0" applyFont="1" applyFill="1" applyBorder="1" applyAlignment="1">
      <alignment horizontal="center" wrapText="1"/>
    </xf>
    <xf numFmtId="0" fontId="89" fillId="0" borderId="4" xfId="0" applyFont="1" applyBorder="1" applyAlignment="1">
      <alignment horizontal="center" vertical="center"/>
    </xf>
    <xf numFmtId="0" fontId="28" fillId="0" borderId="4" xfId="0" applyFont="1" applyBorder="1" applyAlignment="1">
      <alignment horizontal="center" vertical="center"/>
    </xf>
    <xf numFmtId="0" fontId="28" fillId="0" borderId="4" xfId="0" applyFont="1" applyBorder="1" applyAlignment="1">
      <alignment horizontal="center" wrapText="1"/>
    </xf>
    <xf numFmtId="0" fontId="89" fillId="0" borderId="1" xfId="0" applyFont="1" applyBorder="1" applyAlignment="1">
      <alignment horizontal="center" vertical="center"/>
    </xf>
    <xf numFmtId="49" fontId="28" fillId="0" borderId="1" xfId="0" applyNumberFormat="1" applyFont="1" applyBorder="1" applyAlignment="1">
      <alignment horizontal="center" wrapText="1"/>
    </xf>
    <xf numFmtId="0" fontId="28" fillId="9" borderId="1" xfId="0" applyFont="1" applyFill="1" applyBorder="1" applyAlignment="1">
      <alignment horizontal="center" wrapText="1"/>
    </xf>
    <xf numFmtId="0" fontId="28" fillId="11" borderId="2" xfId="0" applyFont="1" applyFill="1" applyBorder="1" applyAlignment="1">
      <alignment horizontal="center" vertical="center" wrapText="1"/>
    </xf>
    <xf numFmtId="0" fontId="89" fillId="0" borderId="2" xfId="0" applyFont="1" applyBorder="1" applyAlignment="1">
      <alignment horizontal="center" vertical="center"/>
    </xf>
    <xf numFmtId="0" fontId="28" fillId="11" borderId="2" xfId="0" applyFont="1" applyFill="1" applyBorder="1" applyAlignment="1">
      <alignment horizontal="center" wrapText="1"/>
    </xf>
    <xf numFmtId="0" fontId="59" fillId="9" borderId="1" xfId="0" applyFont="1" applyFill="1" applyBorder="1" applyAlignment="1">
      <alignment horizontal="center" vertical="center" wrapText="1"/>
    </xf>
    <xf numFmtId="0" fontId="28" fillId="6" borderId="6" xfId="0" applyFont="1" applyFill="1" applyBorder="1" applyAlignment="1">
      <alignment horizontal="center" vertical="center" wrapText="1"/>
    </xf>
    <xf numFmtId="0" fontId="60" fillId="9" borderId="1" xfId="0" applyFont="1" applyFill="1" applyBorder="1" applyAlignment="1">
      <alignment horizontal="center" vertical="center" wrapText="1"/>
    </xf>
    <xf numFmtId="0" fontId="0" fillId="9" borderId="1" xfId="0" applyFill="1" applyBorder="1"/>
    <xf numFmtId="0" fontId="28" fillId="0" borderId="8" xfId="0" applyFont="1" applyBorder="1" applyAlignment="1">
      <alignment horizontal="center" vertical="center" wrapText="1"/>
    </xf>
    <xf numFmtId="0" fontId="44" fillId="8" borderId="1" xfId="0" applyFont="1" applyFill="1" applyBorder="1" applyAlignment="1">
      <alignment horizontal="center" vertical="center" wrapText="1"/>
    </xf>
    <xf numFmtId="0" fontId="13" fillId="4" borderId="1" xfId="15" applyFont="1" applyFill="1" applyBorder="1" applyAlignment="1">
      <alignment horizontal="center" vertical="center"/>
    </xf>
    <xf numFmtId="0" fontId="28" fillId="6" borderId="11" xfId="0" applyFont="1" applyFill="1" applyBorder="1" applyAlignment="1">
      <alignment horizontal="center" vertical="center"/>
    </xf>
    <xf numFmtId="0" fontId="28" fillId="6" borderId="1" xfId="0" applyFont="1" applyFill="1" applyBorder="1" applyAlignment="1">
      <alignment horizontal="center" vertical="center"/>
    </xf>
    <xf numFmtId="0" fontId="90" fillId="0" borderId="1" xfId="0" applyFont="1" applyBorder="1" applyAlignment="1">
      <alignment horizontal="center" vertical="center" wrapText="1"/>
    </xf>
    <xf numFmtId="0" fontId="15" fillId="0" borderId="1" xfId="0" applyFont="1" applyBorder="1" applyAlignment="1">
      <alignment horizontal="left" vertical="top" wrapText="1"/>
    </xf>
    <xf numFmtId="0" fontId="18" fillId="0" borderId="0" xfId="0" applyFont="1" applyAlignment="1">
      <alignment vertical="center" wrapText="1"/>
    </xf>
    <xf numFmtId="0" fontId="14" fillId="0" borderId="1" xfId="0" applyFont="1" applyBorder="1" applyAlignment="1">
      <alignment vertical="center" wrapText="1"/>
    </xf>
    <xf numFmtId="0" fontId="33" fillId="0" borderId="1" xfId="0" applyFont="1" applyBorder="1" applyAlignment="1">
      <alignment vertical="center" wrapText="1"/>
    </xf>
    <xf numFmtId="49" fontId="14" fillId="0" borderId="1" xfId="0" applyNumberFormat="1" applyFont="1" applyBorder="1" applyAlignment="1">
      <alignment horizontal="left" vertical="center" wrapText="1"/>
    </xf>
    <xf numFmtId="0" fontId="14" fillId="0" borderId="4" xfId="0" applyFont="1" applyBorder="1" applyAlignment="1">
      <alignment horizontal="left" vertical="center" wrapText="1"/>
    </xf>
    <xf numFmtId="0" fontId="26" fillId="9" borderId="1" xfId="0" applyFont="1" applyFill="1" applyBorder="1" applyAlignment="1">
      <alignment horizontal="left" vertical="center" wrapText="1"/>
    </xf>
    <xf numFmtId="0" fontId="18" fillId="8" borderId="1" xfId="2" applyFont="1" applyFill="1" applyBorder="1" applyAlignment="1">
      <alignment horizontal="center" vertical="center" wrapText="1"/>
    </xf>
    <xf numFmtId="0" fontId="32" fillId="2" borderId="9" xfId="0" applyFont="1" applyFill="1" applyBorder="1" applyAlignment="1">
      <alignment horizontal="center" vertical="center" wrapText="1"/>
    </xf>
    <xf numFmtId="0" fontId="41" fillId="0" borderId="1" xfId="0" applyFont="1" applyBorder="1" applyAlignment="1">
      <alignment horizontal="center" vertical="center" wrapText="1"/>
    </xf>
    <xf numFmtId="9" fontId="19" fillId="0" borderId="7" xfId="0" applyNumberFormat="1" applyFont="1" applyBorder="1" applyAlignment="1">
      <alignment horizontal="center" vertical="center"/>
    </xf>
    <xf numFmtId="164" fontId="33" fillId="0" borderId="1" xfId="0" applyNumberFormat="1" applyFont="1" applyBorder="1" applyAlignment="1">
      <alignment horizontal="center" vertical="center"/>
    </xf>
    <xf numFmtId="0" fontId="0" fillId="0" borderId="1" xfId="0" applyBorder="1" applyAlignment="1">
      <alignment horizontal="center"/>
    </xf>
    <xf numFmtId="0" fontId="14" fillId="2" borderId="7" xfId="0" applyFont="1" applyFill="1" applyBorder="1" applyAlignment="1">
      <alignment horizontal="center" vertical="center" wrapText="1"/>
    </xf>
    <xf numFmtId="0" fontId="14" fillId="9" borderId="7"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62" fillId="2" borderId="7" xfId="0" applyFont="1" applyFill="1" applyBorder="1" applyAlignment="1">
      <alignment horizontal="center" vertical="center" wrapText="1"/>
    </xf>
    <xf numFmtId="0" fontId="33" fillId="16" borderId="7" xfId="0" applyFont="1" applyFill="1" applyBorder="1" applyAlignment="1">
      <alignment horizontal="center" vertical="center" wrapText="1"/>
    </xf>
    <xf numFmtId="0" fontId="33" fillId="12" borderId="7" xfId="0" applyFont="1" applyFill="1" applyBorder="1" applyAlignment="1">
      <alignment horizontal="center" vertical="center" wrapText="1"/>
    </xf>
    <xf numFmtId="0" fontId="61" fillId="0" borderId="1" xfId="0" applyFont="1" applyBorder="1" applyAlignment="1">
      <alignment horizontal="center" vertical="center"/>
    </xf>
    <xf numFmtId="0" fontId="28" fillId="0" borderId="16" xfId="0" applyFont="1" applyBorder="1" applyAlignment="1">
      <alignment horizontal="center" vertical="center" wrapText="1"/>
    </xf>
    <xf numFmtId="0" fontId="28" fillId="0" borderId="17" xfId="0" applyFont="1" applyBorder="1" applyAlignment="1">
      <alignment horizontal="center" vertical="center" wrapText="1"/>
    </xf>
    <xf numFmtId="0" fontId="57" fillId="0" borderId="1" xfId="0" applyFont="1" applyBorder="1"/>
    <xf numFmtId="0" fontId="25" fillId="0" borderId="2" xfId="0" applyFont="1" applyBorder="1" applyAlignment="1">
      <alignment horizontal="center" vertical="center" wrapText="1"/>
    </xf>
    <xf numFmtId="9" fontId="0" fillId="0" borderId="1" xfId="0" applyNumberFormat="1" applyBorder="1" applyAlignment="1">
      <alignment horizontal="center" vertical="center"/>
    </xf>
    <xf numFmtId="0" fontId="14" fillId="8" borderId="7" xfId="0" applyFont="1" applyFill="1" applyBorder="1" applyAlignment="1">
      <alignment horizontal="center" vertical="center" wrapText="1"/>
    </xf>
    <xf numFmtId="0" fontId="26" fillId="0" borderId="9" xfId="6" applyFont="1" applyBorder="1" applyAlignment="1">
      <alignment horizontal="center" vertical="center" wrapText="1"/>
    </xf>
    <xf numFmtId="0" fontId="63" fillId="8" borderId="7" xfId="0" applyFont="1" applyFill="1" applyBorder="1" applyAlignment="1">
      <alignment horizontal="center" vertical="center" wrapText="1"/>
    </xf>
    <xf numFmtId="9" fontId="0" fillId="0" borderId="1" xfId="17" applyFont="1" applyBorder="1" applyAlignment="1">
      <alignment horizontal="center" vertical="center"/>
    </xf>
    <xf numFmtId="9" fontId="19" fillId="0" borderId="7" xfId="17" applyFont="1" applyBorder="1" applyAlignment="1">
      <alignment horizontal="center" vertical="center"/>
    </xf>
    <xf numFmtId="10" fontId="19" fillId="0" borderId="7" xfId="0" applyNumberFormat="1" applyFont="1" applyBorder="1" applyAlignment="1">
      <alignment horizontal="center" vertical="center"/>
    </xf>
    <xf numFmtId="9" fontId="28" fillId="0" borderId="7" xfId="17" applyFont="1" applyBorder="1" applyAlignment="1">
      <alignment horizontal="center" vertical="center"/>
    </xf>
    <xf numFmtId="0" fontId="44" fillId="9" borderId="0" xfId="0" applyFont="1" applyFill="1" applyAlignment="1">
      <alignment horizontal="center" vertical="center" wrapText="1"/>
    </xf>
    <xf numFmtId="49" fontId="30" fillId="0" borderId="1" xfId="0" applyNumberFormat="1" applyFont="1" applyBorder="1" applyAlignment="1">
      <alignment horizontal="center" vertical="center" wrapText="1"/>
    </xf>
    <xf numFmtId="0" fontId="30" fillId="0" borderId="0" xfId="0" applyFont="1" applyAlignment="1">
      <alignment horizontal="center" vertical="center" wrapText="1"/>
    </xf>
    <xf numFmtId="0" fontId="30" fillId="9" borderId="8" xfId="0" applyFont="1" applyFill="1" applyBorder="1" applyAlignment="1">
      <alignment horizontal="center" vertical="center" wrapText="1"/>
    </xf>
    <xf numFmtId="0" fontId="30" fillId="0" borderId="16" xfId="0" applyFont="1" applyBorder="1" applyAlignment="1">
      <alignment horizontal="center" vertical="center" wrapText="1"/>
    </xf>
    <xf numFmtId="0" fontId="30" fillId="11" borderId="1" xfId="0" applyFont="1" applyFill="1" applyBorder="1" applyAlignment="1">
      <alignment horizontal="center" vertical="center" wrapText="1"/>
    </xf>
    <xf numFmtId="0" fontId="30" fillId="9" borderId="2" xfId="0" applyFont="1" applyFill="1" applyBorder="1" applyAlignment="1">
      <alignment horizontal="center" vertical="center" wrapText="1"/>
    </xf>
    <xf numFmtId="0" fontId="30" fillId="11" borderId="17" xfId="0" applyFont="1" applyFill="1" applyBorder="1" applyAlignment="1">
      <alignment horizontal="center" vertical="center" wrapText="1"/>
    </xf>
    <xf numFmtId="0" fontId="51" fillId="8" borderId="1" xfId="0" applyFont="1" applyFill="1" applyBorder="1" applyAlignment="1">
      <alignment horizontal="center" vertical="center" wrapText="1"/>
    </xf>
    <xf numFmtId="0" fontId="30" fillId="0" borderId="1" xfId="0" applyFont="1" applyBorder="1" applyAlignment="1">
      <alignment horizontal="center" vertical="center"/>
    </xf>
    <xf numFmtId="14" fontId="30" fillId="0" borderId="1" xfId="0" applyNumberFormat="1" applyFont="1" applyBorder="1" applyAlignment="1">
      <alignment horizontal="center" vertical="center"/>
    </xf>
    <xf numFmtId="0" fontId="30" fillId="9" borderId="1" xfId="0" applyFont="1" applyFill="1" applyBorder="1" applyAlignment="1">
      <alignment horizontal="center" vertical="center"/>
    </xf>
    <xf numFmtId="0" fontId="49" fillId="9" borderId="1" xfId="0" applyFont="1" applyFill="1" applyBorder="1" applyAlignment="1">
      <alignment horizontal="center" vertical="center"/>
    </xf>
    <xf numFmtId="0" fontId="0" fillId="9" borderId="1" xfId="0" applyFill="1" applyBorder="1" applyAlignment="1">
      <alignment horizontal="center" vertical="center"/>
    </xf>
    <xf numFmtId="0" fontId="18" fillId="9" borderId="1" xfId="0" applyFont="1" applyFill="1" applyBorder="1" applyAlignment="1">
      <alignment horizontal="center" vertical="center"/>
    </xf>
    <xf numFmtId="0" fontId="28" fillId="8" borderId="1" xfId="0" applyFont="1" applyFill="1" applyBorder="1" applyAlignment="1">
      <alignment horizontal="center" vertical="center"/>
    </xf>
    <xf numFmtId="9" fontId="28" fillId="8" borderId="7" xfId="0" applyNumberFormat="1" applyFont="1" applyFill="1" applyBorder="1" applyAlignment="1">
      <alignment horizontal="center" vertical="center"/>
    </xf>
    <xf numFmtId="0" fontId="28" fillId="8" borderId="7" xfId="0" applyFont="1" applyFill="1" applyBorder="1" applyAlignment="1">
      <alignment horizontal="center" vertical="center"/>
    </xf>
    <xf numFmtId="10" fontId="28" fillId="8" borderId="7" xfId="0" applyNumberFormat="1" applyFont="1" applyFill="1" applyBorder="1" applyAlignment="1">
      <alignment horizontal="center" vertical="center"/>
    </xf>
    <xf numFmtId="10" fontId="28" fillId="0" borderId="7" xfId="0" applyNumberFormat="1" applyFont="1" applyBorder="1" applyAlignment="1">
      <alignment horizontal="center" vertical="center"/>
    </xf>
    <xf numFmtId="0" fontId="23" fillId="0" borderId="1" xfId="0" applyFont="1" applyBorder="1" applyAlignment="1">
      <alignment horizontal="center" vertical="center"/>
    </xf>
    <xf numFmtId="14" fontId="23" fillId="0" borderId="1" xfId="0" applyNumberFormat="1" applyFont="1" applyBorder="1" applyAlignment="1">
      <alignment horizontal="center" vertical="center"/>
    </xf>
    <xf numFmtId="0" fontId="44" fillId="0" borderId="1" xfId="0" applyFont="1" applyBorder="1"/>
    <xf numFmtId="1" fontId="14" fillId="0" borderId="1" xfId="0" applyNumberFormat="1" applyFont="1" applyBorder="1" applyAlignment="1">
      <alignment horizontal="center" vertical="top" wrapText="1"/>
    </xf>
    <xf numFmtId="1" fontId="28" fillId="0" borderId="1" xfId="0" applyNumberFormat="1" applyFont="1" applyBorder="1" applyAlignment="1">
      <alignment horizontal="center" vertical="top" wrapText="1"/>
    </xf>
    <xf numFmtId="49" fontId="14" fillId="0" borderId="1" xfId="0" applyNumberFormat="1" applyFont="1" applyBorder="1" applyAlignment="1">
      <alignment horizontal="center" vertical="top" wrapText="1"/>
    </xf>
    <xf numFmtId="0" fontId="28" fillId="0" borderId="1" xfId="0" applyFont="1" applyBorder="1" applyAlignment="1">
      <alignment horizontal="center" vertical="top"/>
    </xf>
    <xf numFmtId="0" fontId="33" fillId="0" borderId="1" xfId="0" applyFont="1" applyBorder="1" applyAlignment="1">
      <alignment horizontal="center" vertical="top" wrapText="1"/>
    </xf>
    <xf numFmtId="0" fontId="28" fillId="15" borderId="1" xfId="0" applyFont="1" applyFill="1" applyBorder="1" applyAlignment="1">
      <alignment horizontal="center" vertical="center" wrapText="1"/>
    </xf>
    <xf numFmtId="0" fontId="93" fillId="8" borderId="1" xfId="0" applyFont="1" applyFill="1" applyBorder="1" applyAlignment="1">
      <alignment horizontal="center" vertical="center" wrapText="1"/>
    </xf>
    <xf numFmtId="0" fontId="0" fillId="0" borderId="0" xfId="0" applyAlignment="1">
      <alignment wrapText="1"/>
    </xf>
    <xf numFmtId="0" fontId="28" fillId="0" borderId="1" xfId="0" applyFont="1" applyBorder="1"/>
    <xf numFmtId="0" fontId="14" fillId="9" borderId="1" xfId="0" applyFont="1" applyFill="1" applyBorder="1"/>
    <xf numFmtId="0" fontId="61" fillId="3" borderId="1" xfId="0" applyFont="1" applyFill="1" applyBorder="1" applyAlignment="1">
      <alignment horizontal="center" vertical="center"/>
    </xf>
    <xf numFmtId="9" fontId="61" fillId="0" borderId="1" xfId="0" applyNumberFormat="1" applyFont="1" applyBorder="1" applyAlignment="1">
      <alignment horizontal="center" vertical="center"/>
    </xf>
    <xf numFmtId="0" fontId="28" fillId="11" borderId="17" xfId="0" applyFont="1" applyFill="1" applyBorder="1" applyAlignment="1">
      <alignment horizontal="center" vertical="center" wrapText="1"/>
    </xf>
    <xf numFmtId="0" fontId="63" fillId="8" borderId="1" xfId="0" applyFont="1" applyFill="1" applyBorder="1" applyAlignment="1">
      <alignment horizontal="center" vertical="center" wrapText="1"/>
    </xf>
    <xf numFmtId="0" fontId="96" fillId="8" borderId="1" xfId="0" applyFont="1" applyFill="1" applyBorder="1" applyAlignment="1">
      <alignment horizontal="center" vertical="center" wrapText="1"/>
    </xf>
    <xf numFmtId="0" fontId="14" fillId="8" borderId="1" xfId="2" applyFont="1" applyFill="1" applyBorder="1" applyAlignment="1">
      <alignment horizontal="center" vertical="center" wrapText="1"/>
    </xf>
    <xf numFmtId="0" fontId="30" fillId="0" borderId="1" xfId="0" applyFont="1" applyBorder="1" applyAlignment="1">
      <alignment horizontal="left" vertical="top" wrapText="1"/>
    </xf>
    <xf numFmtId="0" fontId="15" fillId="0" borderId="1" xfId="0" applyFont="1" applyBorder="1" applyAlignment="1">
      <alignment horizontal="left" vertical="top" textRotation="90" wrapText="1"/>
    </xf>
    <xf numFmtId="0" fontId="94" fillId="6" borderId="1" xfId="0" applyFont="1" applyFill="1" applyBorder="1" applyAlignment="1">
      <alignment horizontal="center" vertical="center" wrapText="1"/>
    </xf>
    <xf numFmtId="49" fontId="44" fillId="0" borderId="1" xfId="0" applyNumberFormat="1" applyFont="1" applyBorder="1" applyAlignment="1">
      <alignment horizontal="left" vertical="top" wrapText="1"/>
    </xf>
    <xf numFmtId="0" fontId="95" fillId="9" borderId="1" xfId="6" applyFont="1" applyFill="1" applyBorder="1" applyAlignment="1">
      <alignment horizontal="left" vertical="top" wrapText="1"/>
    </xf>
    <xf numFmtId="0" fontId="30" fillId="9" borderId="1" xfId="0" applyFont="1" applyFill="1" applyBorder="1" applyAlignment="1">
      <alignment horizontal="center" vertical="top" wrapText="1"/>
    </xf>
    <xf numFmtId="0" fontId="30" fillId="9" borderId="1" xfId="0" applyFont="1" applyFill="1" applyBorder="1" applyAlignment="1">
      <alignment horizontal="left" vertical="top" wrapText="1"/>
    </xf>
    <xf numFmtId="0" fontId="44" fillId="0" borderId="1" xfId="0" applyFont="1" applyBorder="1" applyAlignment="1">
      <alignment vertical="center" wrapText="1"/>
    </xf>
    <xf numFmtId="0" fontId="30" fillId="9" borderId="1" xfId="6" applyFont="1" applyFill="1" applyBorder="1" applyAlignment="1">
      <alignment horizontal="left" vertical="top" wrapText="1"/>
    </xf>
    <xf numFmtId="49" fontId="30" fillId="0" borderId="1" xfId="0" applyNumberFormat="1" applyFont="1" applyBorder="1" applyAlignment="1">
      <alignment horizontal="left" vertical="top" wrapText="1"/>
    </xf>
    <xf numFmtId="0" fontId="46" fillId="0" borderId="1" xfId="0" applyFont="1" applyBorder="1" applyAlignment="1">
      <alignment horizontal="left" vertical="top" wrapText="1"/>
    </xf>
    <xf numFmtId="0" fontId="26" fillId="0" borderId="1" xfId="0" applyFont="1" applyBorder="1" applyAlignment="1">
      <alignment horizontal="left" vertical="top" wrapText="1"/>
    </xf>
    <xf numFmtId="0" fontId="52" fillId="8" borderId="1" xfId="2" applyFont="1" applyFill="1" applyBorder="1" applyAlignment="1">
      <alignment horizontal="center" vertical="center" wrapText="1"/>
    </xf>
    <xf numFmtId="0" fontId="52" fillId="8" borderId="1" xfId="0" applyFont="1" applyFill="1" applyBorder="1" applyAlignment="1">
      <alignment horizontal="center" vertical="center" wrapText="1"/>
    </xf>
    <xf numFmtId="0" fontId="30" fillId="0" borderId="1" xfId="1" applyFont="1" applyBorder="1" applyAlignment="1">
      <alignment horizontal="center" vertical="center" wrapText="1"/>
    </xf>
    <xf numFmtId="0" fontId="28" fillId="8" borderId="1" xfId="0" applyFont="1" applyFill="1" applyBorder="1" applyAlignment="1">
      <alignment horizontal="center" vertical="center" wrapText="1"/>
    </xf>
    <xf numFmtId="0" fontId="5" fillId="0" borderId="0" xfId="0" applyFont="1" applyAlignment="1">
      <alignment horizontal="center" vertical="center" wrapText="1"/>
    </xf>
    <xf numFmtId="0" fontId="50" fillId="0" borderId="0" xfId="0" applyFont="1" applyAlignment="1">
      <alignment horizontal="center" vertical="center" wrapText="1"/>
    </xf>
    <xf numFmtId="0" fontId="76" fillId="8" borderId="1" xfId="0" applyFont="1" applyFill="1" applyBorder="1" applyAlignment="1">
      <alignment horizontal="center" vertical="center"/>
    </xf>
    <xf numFmtId="0" fontId="0" fillId="0" borderId="1" xfId="0" applyBorder="1" applyAlignment="1">
      <alignment vertical="center" wrapText="1"/>
    </xf>
    <xf numFmtId="0" fontId="31" fillId="0" borderId="1" xfId="0" applyFont="1" applyBorder="1" applyAlignment="1">
      <alignment horizontal="left" vertical="top" wrapText="1"/>
    </xf>
    <xf numFmtId="0" fontId="31" fillId="0" borderId="1" xfId="0" applyFont="1" applyBorder="1" applyAlignment="1">
      <alignment wrapText="1"/>
    </xf>
    <xf numFmtId="0" fontId="31" fillId="0" borderId="1" xfId="0" applyFont="1" applyBorder="1" applyAlignment="1">
      <alignment horizontal="center"/>
    </xf>
    <xf numFmtId="0" fontId="57" fillId="0" borderId="1" xfId="0" applyFont="1" applyBorder="1" applyAlignment="1">
      <alignment horizontal="left" vertical="center"/>
    </xf>
    <xf numFmtId="0" fontId="57" fillId="0" borderId="1" xfId="0" applyFont="1" applyBorder="1" applyAlignment="1">
      <alignment wrapText="1"/>
    </xf>
    <xf numFmtId="0" fontId="31" fillId="0" borderId="1" xfId="0" applyFont="1" applyBorder="1" applyAlignment="1">
      <alignment vertical="center" wrapText="1"/>
    </xf>
    <xf numFmtId="0" fontId="14" fillId="9" borderId="1" xfId="0" applyFont="1" applyFill="1" applyBorder="1" applyAlignment="1">
      <alignment horizontal="center" vertical="center" wrapText="1" readingOrder="1"/>
    </xf>
    <xf numFmtId="0" fontId="31" fillId="0" borderId="1" xfId="0" applyFont="1" applyBorder="1" applyAlignment="1">
      <alignment vertical="center"/>
    </xf>
    <xf numFmtId="14" fontId="47" fillId="0" borderId="1" xfId="0" applyNumberFormat="1" applyFont="1" applyBorder="1" applyAlignment="1">
      <alignment horizontal="center" vertical="center"/>
    </xf>
    <xf numFmtId="14" fontId="14" fillId="0" borderId="3" xfId="0" applyNumberFormat="1" applyFont="1" applyBorder="1" applyAlignment="1">
      <alignment horizontal="center" vertical="center" wrapText="1"/>
    </xf>
    <xf numFmtId="10" fontId="19" fillId="0" borderId="1" xfId="0" applyNumberFormat="1" applyFont="1" applyBorder="1" applyAlignment="1">
      <alignment horizontal="center" vertical="center"/>
    </xf>
    <xf numFmtId="0" fontId="98" fillId="6" borderId="1" xfId="0" applyFont="1" applyFill="1" applyBorder="1" applyAlignment="1">
      <alignment horizontal="center" vertical="center" wrapText="1"/>
    </xf>
    <xf numFmtId="49" fontId="50" fillId="9" borderId="1" xfId="0" applyNumberFormat="1" applyFont="1" applyFill="1" applyBorder="1" applyAlignment="1">
      <alignment horizontal="center" vertical="center"/>
    </xf>
    <xf numFmtId="0" fontId="50" fillId="15" borderId="1" xfId="0" applyFont="1" applyFill="1" applyBorder="1" applyAlignment="1">
      <alignment horizontal="center" vertical="center" wrapText="1"/>
    </xf>
    <xf numFmtId="0" fontId="44" fillId="0" borderId="0" xfId="0" applyFont="1" applyAlignment="1">
      <alignment horizontal="center" vertical="center"/>
    </xf>
    <xf numFmtId="49" fontId="28" fillId="0" borderId="4" xfId="0" applyNumberFormat="1" applyFont="1" applyBorder="1" applyAlignment="1">
      <alignment horizontal="center" vertical="center" wrapText="1"/>
    </xf>
    <xf numFmtId="0" fontId="28" fillId="0" borderId="14" xfId="0" applyFont="1" applyBorder="1" applyAlignment="1">
      <alignment horizontal="center" vertical="center" wrapText="1"/>
    </xf>
    <xf numFmtId="0" fontId="28" fillId="0" borderId="19" xfId="0" applyFont="1" applyBorder="1" applyAlignment="1">
      <alignment horizontal="center" vertical="center" wrapText="1"/>
    </xf>
    <xf numFmtId="0" fontId="44" fillId="0" borderId="18"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9" fontId="44" fillId="0" borderId="1" xfId="0" applyNumberFormat="1" applyFont="1" applyBorder="1" applyAlignment="1">
      <alignment horizontal="center" vertical="center" wrapText="1"/>
    </xf>
    <xf numFmtId="9" fontId="28" fillId="9" borderId="7" xfId="0" applyNumberFormat="1" applyFont="1" applyFill="1" applyBorder="1" applyAlignment="1">
      <alignment horizontal="center" vertical="center"/>
    </xf>
    <xf numFmtId="0" fontId="30" fillId="0" borderId="1" xfId="0" applyFont="1" applyBorder="1" applyAlignment="1">
      <alignment horizontal="center" wrapText="1"/>
    </xf>
    <xf numFmtId="0" fontId="46" fillId="8" borderId="1" xfId="0" applyFont="1" applyFill="1" applyBorder="1" applyAlignment="1">
      <alignment horizontal="center" vertical="center" wrapText="1"/>
    </xf>
    <xf numFmtId="0" fontId="99" fillId="8" borderId="1" xfId="0" applyFont="1" applyFill="1" applyBorder="1" applyAlignment="1">
      <alignment horizontal="center" vertical="center"/>
    </xf>
    <xf numFmtId="164" fontId="30" fillId="0" borderId="1" xfId="0" applyNumberFormat="1" applyFont="1" applyBorder="1" applyAlignment="1">
      <alignment horizontal="center" vertical="center" wrapText="1"/>
    </xf>
    <xf numFmtId="0" fontId="30" fillId="0" borderId="1" xfId="6" applyFont="1" applyBorder="1" applyAlignment="1">
      <alignment horizontal="center" vertical="center" wrapText="1"/>
    </xf>
    <xf numFmtId="0" fontId="30" fillId="0" borderId="9" xfId="6" applyFont="1" applyBorder="1" applyAlignment="1">
      <alignment horizontal="center" vertical="center" wrapText="1"/>
    </xf>
    <xf numFmtId="0" fontId="30" fillId="0" borderId="11" xfId="0" applyFont="1" applyBorder="1" applyAlignment="1">
      <alignment horizontal="center" vertical="center" wrapText="1"/>
    </xf>
    <xf numFmtId="0" fontId="44" fillId="0" borderId="0" xfId="0" applyFont="1" applyAlignment="1">
      <alignment horizontal="justify" vertical="center"/>
    </xf>
    <xf numFmtId="0" fontId="30" fillId="9" borderId="7" xfId="0" applyFont="1" applyFill="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11" borderId="7" xfId="0" applyFont="1" applyFill="1" applyBorder="1" applyAlignment="1">
      <alignment horizontal="center" vertical="center" wrapText="1"/>
    </xf>
    <xf numFmtId="0" fontId="30" fillId="11" borderId="22" xfId="0" applyFont="1" applyFill="1" applyBorder="1" applyAlignment="1">
      <alignment horizontal="center" vertical="center" wrapText="1"/>
    </xf>
    <xf numFmtId="0" fontId="44" fillId="0" borderId="5" xfId="0" applyFont="1" applyBorder="1" applyAlignment="1">
      <alignment horizontal="center" vertical="center"/>
    </xf>
    <xf numFmtId="0" fontId="44" fillId="0" borderId="12" xfId="0" applyFont="1" applyBorder="1" applyAlignment="1">
      <alignment horizontal="center" vertical="center"/>
    </xf>
    <xf numFmtId="0" fontId="101" fillId="8" borderId="1" xfId="0" applyFont="1" applyFill="1" applyBorder="1" applyAlignment="1">
      <alignment horizontal="center" vertical="center"/>
    </xf>
    <xf numFmtId="0" fontId="0" fillId="0" borderId="14" xfId="0" applyBorder="1" applyAlignment="1">
      <alignment horizontal="center" vertical="center"/>
    </xf>
    <xf numFmtId="0" fontId="26" fillId="9" borderId="1" xfId="0" applyFont="1" applyFill="1" applyBorder="1" applyAlignment="1">
      <alignment horizontal="center" vertical="center"/>
    </xf>
    <xf numFmtId="0" fontId="28" fillId="9" borderId="1" xfId="0" applyFont="1" applyFill="1" applyBorder="1" applyAlignment="1">
      <alignment horizontal="left" vertical="center" wrapText="1"/>
    </xf>
    <xf numFmtId="0" fontId="26" fillId="0" borderId="1" xfId="0" applyFont="1" applyBorder="1" applyAlignment="1">
      <alignment horizontal="center" vertical="center"/>
    </xf>
    <xf numFmtId="0" fontId="0" fillId="8" borderId="1" xfId="0" applyFill="1" applyBorder="1" applyAlignment="1">
      <alignment horizontal="center"/>
    </xf>
    <xf numFmtId="49" fontId="28" fillId="9" borderId="1" xfId="0" applyNumberFormat="1" applyFont="1" applyFill="1" applyBorder="1" applyAlignment="1">
      <alignment horizontal="center" vertical="center" wrapText="1"/>
    </xf>
    <xf numFmtId="16" fontId="28" fillId="0" borderId="1" xfId="0" applyNumberFormat="1" applyFont="1" applyBorder="1" applyAlignment="1">
      <alignment horizontal="center" vertical="center" wrapText="1"/>
    </xf>
    <xf numFmtId="0" fontId="20" fillId="8" borderId="1" xfId="2" applyFont="1" applyFill="1" applyBorder="1" applyAlignment="1">
      <alignment horizontal="center" vertical="center" wrapText="1"/>
    </xf>
    <xf numFmtId="14" fontId="33" fillId="0" borderId="7" xfId="0" applyNumberFormat="1" applyFont="1" applyBorder="1" applyAlignment="1">
      <alignment horizontal="center" vertical="center"/>
    </xf>
    <xf numFmtId="0" fontId="33"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33" fillId="0" borderId="24" xfId="0" applyFont="1" applyBorder="1" applyAlignment="1">
      <alignment horizontal="center" vertical="center" wrapText="1"/>
    </xf>
    <xf numFmtId="0" fontId="28" fillId="0" borderId="24" xfId="0" applyFont="1" applyBorder="1" applyAlignment="1">
      <alignment horizontal="center" vertical="center" wrapText="1"/>
    </xf>
    <xf numFmtId="0" fontId="28" fillId="21" borderId="24" xfId="0" applyFont="1" applyFill="1" applyBorder="1" applyAlignment="1">
      <alignment horizontal="center" vertical="center" wrapText="1"/>
    </xf>
    <xf numFmtId="0" fontId="28" fillId="0" borderId="10" xfId="0" applyFont="1" applyBorder="1" applyAlignment="1">
      <alignment horizontal="center" vertical="center" wrapText="1"/>
    </xf>
    <xf numFmtId="0" fontId="28" fillId="0" borderId="25" xfId="0" applyFont="1" applyBorder="1" applyAlignment="1">
      <alignment horizontal="center" vertical="center" wrapText="1"/>
    </xf>
    <xf numFmtId="0" fontId="28" fillId="9" borderId="24" xfId="0" applyFont="1" applyFill="1" applyBorder="1" applyAlignment="1">
      <alignment horizontal="center" vertical="center" wrapText="1"/>
    </xf>
    <xf numFmtId="0" fontId="28" fillId="9" borderId="16" xfId="0" applyFont="1" applyFill="1" applyBorder="1" applyAlignment="1">
      <alignment horizontal="center" vertical="center" wrapText="1"/>
    </xf>
    <xf numFmtId="0" fontId="28" fillId="9" borderId="9" xfId="0" applyFont="1" applyFill="1" applyBorder="1" applyAlignment="1">
      <alignment horizontal="center" vertical="center" wrapText="1"/>
    </xf>
    <xf numFmtId="0" fontId="28" fillId="9" borderId="24" xfId="0" applyFont="1" applyFill="1" applyBorder="1" applyAlignment="1">
      <alignment horizontal="center" vertical="center"/>
    </xf>
    <xf numFmtId="0" fontId="28" fillId="0" borderId="15" xfId="0" applyFont="1" applyBorder="1" applyAlignment="1">
      <alignment horizontal="center" vertical="center" wrapText="1"/>
    </xf>
    <xf numFmtId="0" fontId="44" fillId="0" borderId="26" xfId="0" applyFont="1" applyBorder="1" applyAlignment="1">
      <alignment horizontal="center" vertical="center" wrapText="1"/>
    </xf>
    <xf numFmtId="0" fontId="28" fillId="9" borderId="27" xfId="0" applyFont="1" applyFill="1" applyBorder="1" applyAlignment="1">
      <alignment horizontal="center" vertical="center" wrapText="1"/>
    </xf>
    <xf numFmtId="0" fontId="28" fillId="0" borderId="28" xfId="0" applyFont="1" applyBorder="1" applyAlignment="1">
      <alignment horizontal="center" vertical="center" wrapText="1"/>
    </xf>
    <xf numFmtId="0" fontId="28" fillId="0" borderId="27" xfId="0" applyFont="1" applyBorder="1" applyAlignment="1">
      <alignment horizontal="center" vertical="center" wrapText="1"/>
    </xf>
    <xf numFmtId="0" fontId="100" fillId="0" borderId="0" xfId="0" applyFont="1" applyAlignment="1">
      <alignment horizontal="center" vertical="center"/>
    </xf>
    <xf numFmtId="0" fontId="0" fillId="0" borderId="0" xfId="0" applyAlignment="1">
      <alignment horizontal="center" vertical="center"/>
    </xf>
    <xf numFmtId="0" fontId="0" fillId="9" borderId="7" xfId="0" applyFill="1" applyBorder="1"/>
    <xf numFmtId="0" fontId="18" fillId="9" borderId="0" xfId="0" applyFont="1" applyFill="1" applyAlignment="1">
      <alignment horizontal="center" vertical="center" wrapText="1"/>
    </xf>
    <xf numFmtId="0" fontId="18" fillId="9" borderId="1" xfId="0" applyFont="1" applyFill="1" applyBorder="1" applyAlignment="1">
      <alignment horizontal="center" wrapText="1"/>
    </xf>
    <xf numFmtId="0" fontId="76" fillId="8" borderId="1" xfId="0" applyFont="1" applyFill="1" applyBorder="1" applyAlignment="1">
      <alignment horizontal="center" vertical="center" wrapText="1"/>
    </xf>
    <xf numFmtId="14" fontId="29" fillId="0" borderId="1" xfId="0" applyNumberFormat="1" applyFont="1" applyBorder="1" applyAlignment="1">
      <alignment horizontal="center" vertical="center" wrapText="1"/>
    </xf>
    <xf numFmtId="0" fontId="29" fillId="9" borderId="1" xfId="0" applyFont="1" applyFill="1" applyBorder="1" applyAlignment="1">
      <alignment horizontal="center" vertical="center" wrapText="1"/>
    </xf>
    <xf numFmtId="0" fontId="29" fillId="10" borderId="1" xfId="0" applyFont="1" applyFill="1" applyBorder="1" applyAlignment="1">
      <alignment horizontal="center" vertical="center" wrapText="1"/>
    </xf>
    <xf numFmtId="0" fontId="18" fillId="8" borderId="1" xfId="23" applyFont="1" applyFill="1" applyBorder="1" applyAlignment="1">
      <alignment horizontal="center" vertical="center"/>
    </xf>
    <xf numFmtId="0" fontId="2" fillId="0" borderId="1" xfId="23" applyBorder="1"/>
    <xf numFmtId="0" fontId="18" fillId="0" borderId="1" xfId="23" applyFont="1" applyBorder="1" applyAlignment="1">
      <alignment horizontal="center" vertical="center"/>
    </xf>
    <xf numFmtId="0" fontId="2" fillId="20" borderId="1" xfId="23" applyFill="1" applyBorder="1" applyAlignment="1">
      <alignment horizontal="center" vertical="center"/>
    </xf>
    <xf numFmtId="0" fontId="61" fillId="0" borderId="1" xfId="23" applyFont="1" applyBorder="1" applyAlignment="1">
      <alignment horizontal="center" vertical="center"/>
    </xf>
    <xf numFmtId="0" fontId="93" fillId="8" borderId="2" xfId="0" applyFont="1" applyFill="1" applyBorder="1" applyAlignment="1">
      <alignment horizontal="center" vertical="center" wrapText="1"/>
    </xf>
    <xf numFmtId="0" fontId="63" fillId="8" borderId="2" xfId="0" applyFont="1" applyFill="1" applyBorder="1" applyAlignment="1">
      <alignment horizontal="center" vertical="center" wrapText="1"/>
    </xf>
    <xf numFmtId="164" fontId="33" fillId="9" borderId="1" xfId="0" applyNumberFormat="1" applyFont="1" applyFill="1" applyBorder="1" applyAlignment="1">
      <alignment horizontal="center" vertical="center" wrapText="1"/>
    </xf>
    <xf numFmtId="0" fontId="28" fillId="0" borderId="29" xfId="0" applyFont="1" applyBorder="1" applyAlignment="1">
      <alignment horizontal="center" vertical="center" wrapText="1"/>
    </xf>
    <xf numFmtId="0" fontId="101" fillId="8" borderId="1" xfId="0" applyFont="1" applyFill="1" applyBorder="1" applyAlignment="1">
      <alignment horizontal="center"/>
    </xf>
    <xf numFmtId="0" fontId="0" fillId="0" borderId="29" xfId="0" applyBorder="1"/>
    <xf numFmtId="0" fontId="33" fillId="9" borderId="1" xfId="0" applyFont="1" applyFill="1" applyBorder="1" applyAlignment="1">
      <alignment horizontal="center" vertical="center" wrapText="1"/>
    </xf>
    <xf numFmtId="0" fontId="14" fillId="0" borderId="0" xfId="0" applyFont="1"/>
    <xf numFmtId="0" fontId="30" fillId="0" borderId="0" xfId="0" applyFont="1" applyAlignment="1">
      <alignment horizontal="center" vertical="center"/>
    </xf>
    <xf numFmtId="0" fontId="30" fillId="0" borderId="4" xfId="0" applyFont="1" applyBorder="1" applyAlignment="1">
      <alignment horizontal="center" vertical="center"/>
    </xf>
    <xf numFmtId="0" fontId="30" fillId="0" borderId="2" xfId="0" applyFont="1" applyBorder="1" applyAlignment="1">
      <alignment horizontal="center" vertical="center"/>
    </xf>
    <xf numFmtId="0" fontId="28" fillId="9" borderId="0" xfId="0" applyFont="1" applyFill="1" applyAlignment="1">
      <alignment horizontal="center" vertical="center" wrapText="1"/>
    </xf>
    <xf numFmtId="0" fontId="0" fillId="0" borderId="5" xfId="0" applyBorder="1"/>
    <xf numFmtId="0" fontId="102" fillId="9" borderId="0" xfId="0" applyFont="1" applyFill="1" applyAlignment="1">
      <alignment horizontal="center" vertical="center" wrapText="1"/>
    </xf>
    <xf numFmtId="0" fontId="103" fillId="0" borderId="1" xfId="0" applyFont="1" applyBorder="1" applyAlignment="1">
      <alignment horizontal="center" vertical="center"/>
    </xf>
    <xf numFmtId="0" fontId="29" fillId="9" borderId="7" xfId="0" applyFont="1" applyFill="1" applyBorder="1" applyAlignment="1">
      <alignment horizontal="center" vertical="center" wrapText="1"/>
    </xf>
    <xf numFmtId="0" fontId="0" fillId="0" borderId="1" xfId="0" applyBorder="1" applyAlignment="1">
      <alignment vertical="center"/>
    </xf>
    <xf numFmtId="0" fontId="1" fillId="0" borderId="0" xfId="0" applyFont="1" applyAlignment="1">
      <alignment horizontal="center" vertical="center"/>
    </xf>
    <xf numFmtId="17" fontId="28" fillId="0" borderId="1" xfId="0" applyNumberFormat="1" applyFont="1" applyBorder="1" applyAlignment="1">
      <alignment horizontal="center" vertical="center" wrapText="1"/>
    </xf>
    <xf numFmtId="0" fontId="44" fillId="0" borderId="4" xfId="0" applyFont="1" applyBorder="1" applyAlignment="1">
      <alignment horizontal="center" vertical="center"/>
    </xf>
    <xf numFmtId="0" fontId="44" fillId="9" borderId="1" xfId="0" applyFont="1" applyFill="1" applyBorder="1" applyAlignment="1">
      <alignment horizontal="center" vertical="center"/>
    </xf>
    <xf numFmtId="0" fontId="44" fillId="0" borderId="2" xfId="0" applyFont="1" applyBorder="1" applyAlignment="1">
      <alignment horizontal="center" vertical="center"/>
    </xf>
    <xf numFmtId="0" fontId="30" fillId="0" borderId="3" xfId="0" applyFont="1" applyBorder="1" applyAlignment="1">
      <alignment horizontal="center" vertical="center" wrapText="1"/>
    </xf>
    <xf numFmtId="0" fontId="30" fillId="12" borderId="0" xfId="0" applyFont="1" applyFill="1" applyAlignment="1">
      <alignment horizontal="center" vertical="center" wrapText="1"/>
    </xf>
    <xf numFmtId="0" fontId="60" fillId="8" borderId="0" xfId="0" applyFont="1" applyFill="1" applyAlignment="1">
      <alignment horizontal="center" vertical="center" wrapText="1"/>
    </xf>
    <xf numFmtId="0" fontId="14" fillId="6" borderId="1" xfId="0" applyFont="1" applyFill="1" applyBorder="1" applyAlignment="1">
      <alignment horizontal="center" vertical="center"/>
    </xf>
    <xf numFmtId="14" fontId="28" fillId="9" borderId="2" xfId="0" applyNumberFormat="1" applyFont="1" applyFill="1" applyBorder="1" applyAlignment="1">
      <alignment horizontal="center" vertical="center" wrapText="1"/>
    </xf>
    <xf numFmtId="49" fontId="28" fillId="0" borderId="1" xfId="0" applyNumberFormat="1" applyFont="1" applyBorder="1" applyAlignment="1">
      <alignment horizontal="left" vertical="top" wrapText="1"/>
    </xf>
    <xf numFmtId="0" fontId="28" fillId="9" borderId="1" xfId="0" applyFont="1" applyFill="1" applyBorder="1" applyAlignment="1">
      <alignment wrapText="1"/>
    </xf>
    <xf numFmtId="0" fontId="32" fillId="0" borderId="9" xfId="0" applyFont="1" applyBorder="1" applyAlignment="1">
      <alignment horizontal="center" vertical="center" wrapText="1"/>
    </xf>
    <xf numFmtId="0" fontId="32" fillId="9" borderId="10" xfId="0" applyFont="1" applyFill="1" applyBorder="1" applyAlignment="1">
      <alignment horizontal="center" vertical="center" wrapText="1"/>
    </xf>
    <xf numFmtId="0" fontId="47" fillId="0" borderId="10" xfId="0" applyFont="1" applyBorder="1" applyAlignment="1">
      <alignment horizontal="center" vertical="center" wrapText="1"/>
    </xf>
    <xf numFmtId="0" fontId="0" fillId="2" borderId="1" xfId="0" applyFill="1" applyBorder="1"/>
    <xf numFmtId="0" fontId="18" fillId="8" borderId="9" xfId="0" applyFont="1" applyFill="1" applyBorder="1" applyAlignment="1">
      <alignment horizontal="center" vertical="center"/>
    </xf>
    <xf numFmtId="9" fontId="19" fillId="9" borderId="7" xfId="0" applyNumberFormat="1" applyFont="1" applyFill="1" applyBorder="1" applyAlignment="1">
      <alignment horizontal="center" vertical="center"/>
    </xf>
    <xf numFmtId="0" fontId="13" fillId="4" borderId="1" xfId="0" applyFont="1" applyFill="1" applyBorder="1" applyAlignment="1">
      <alignment horizontal="center" vertical="center"/>
    </xf>
    <xf numFmtId="0" fontId="93" fillId="9" borderId="14" xfId="0" applyFont="1" applyFill="1" applyBorder="1" applyAlignment="1">
      <alignment horizontal="center" vertical="center"/>
    </xf>
    <xf numFmtId="9" fontId="28" fillId="0" borderId="7" xfId="15" applyNumberFormat="1" applyFont="1" applyBorder="1" applyAlignment="1">
      <alignment horizontal="center" vertical="center"/>
    </xf>
    <xf numFmtId="10" fontId="80" fillId="0" borderId="7" xfId="0" applyNumberFormat="1" applyFont="1" applyBorder="1" applyAlignment="1">
      <alignment horizontal="center" vertical="center"/>
    </xf>
    <xf numFmtId="10" fontId="52" fillId="8" borderId="1" xfId="0" applyNumberFormat="1" applyFont="1" applyFill="1" applyBorder="1" applyAlignment="1">
      <alignment horizontal="center" vertical="center"/>
    </xf>
    <xf numFmtId="9" fontId="52" fillId="8" borderId="1" xfId="0" applyNumberFormat="1" applyFont="1" applyFill="1" applyBorder="1" applyAlignment="1">
      <alignment horizontal="center" vertical="center"/>
    </xf>
    <xf numFmtId="10" fontId="51" fillId="8" borderId="1" xfId="0" applyNumberFormat="1" applyFont="1" applyFill="1" applyBorder="1" applyAlignment="1">
      <alignment horizontal="center" vertical="center"/>
    </xf>
    <xf numFmtId="10" fontId="18" fillId="8" borderId="1" xfId="0" applyNumberFormat="1" applyFont="1" applyFill="1" applyBorder="1" applyAlignment="1">
      <alignment horizontal="center" vertical="center"/>
    </xf>
    <xf numFmtId="9" fontId="18" fillId="8"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8" fillId="0" borderId="5" xfId="0" applyFont="1" applyBorder="1" applyAlignment="1">
      <alignment horizontal="center"/>
    </xf>
    <xf numFmtId="0" fontId="0" fillId="0" borderId="5" xfId="0" applyBorder="1" applyAlignment="1">
      <alignment horizont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15"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01" fillId="8" borderId="1" xfId="0" applyFont="1" applyFill="1" applyBorder="1" applyAlignment="1">
      <alignment horizontal="center" vertical="center"/>
    </xf>
    <xf numFmtId="0" fontId="18" fillId="8" borderId="9" xfId="0" applyFont="1" applyFill="1" applyBorder="1" applyAlignment="1">
      <alignment horizontal="center" vertical="center"/>
    </xf>
    <xf numFmtId="0" fontId="18" fillId="8" borderId="7" xfId="0" applyFont="1" applyFill="1" applyBorder="1" applyAlignment="1">
      <alignment horizontal="center" vertical="center"/>
    </xf>
    <xf numFmtId="0" fontId="23" fillId="10" borderId="2" xfId="0" applyFont="1" applyFill="1" applyBorder="1" applyAlignment="1">
      <alignment horizontal="center" vertical="center" wrapText="1"/>
    </xf>
    <xf numFmtId="0" fontId="23" fillId="10" borderId="3" xfId="0" applyFont="1" applyFill="1" applyBorder="1" applyAlignment="1">
      <alignment horizontal="center" vertical="center" wrapText="1"/>
    </xf>
    <xf numFmtId="0" fontId="23" fillId="10" borderId="4"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4" fillId="5" borderId="2"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4" xfId="0" applyFont="1" applyBorder="1" applyAlignment="1">
      <alignment horizontal="center" vertical="center" wrapText="1"/>
    </xf>
    <xf numFmtId="0" fontId="24" fillId="10" borderId="2" xfId="0" applyFont="1" applyFill="1" applyBorder="1" applyAlignment="1">
      <alignment horizontal="center" vertical="center" wrapText="1"/>
    </xf>
    <xf numFmtId="0" fontId="24" fillId="10" borderId="4" xfId="0" applyFont="1" applyFill="1" applyBorder="1" applyAlignment="1">
      <alignment horizontal="center" vertical="center" wrapText="1"/>
    </xf>
    <xf numFmtId="0" fontId="36" fillId="0" borderId="1" xfId="0" applyFont="1" applyBorder="1" applyAlignment="1">
      <alignment horizontal="center" wrapText="1"/>
    </xf>
    <xf numFmtId="0" fontId="36" fillId="0" borderId="0" xfId="0" applyFont="1" applyAlignment="1">
      <alignment horizontal="center"/>
    </xf>
    <xf numFmtId="0" fontId="36" fillId="0" borderId="0" xfId="0" applyFont="1" applyAlignment="1">
      <alignment horizontal="center" wrapText="1"/>
    </xf>
    <xf numFmtId="0" fontId="37" fillId="0" borderId="9" xfId="0" applyFont="1" applyBorder="1" applyAlignment="1">
      <alignment horizontal="center" wrapText="1"/>
    </xf>
    <xf numFmtId="0" fontId="37" fillId="0" borderId="10" xfId="0" applyFont="1" applyBorder="1" applyAlignment="1">
      <alignment horizontal="center" wrapText="1"/>
    </xf>
    <xf numFmtId="0" fontId="37" fillId="0" borderId="7" xfId="0" applyFont="1" applyBorder="1" applyAlignment="1">
      <alignment horizontal="center" wrapText="1"/>
    </xf>
    <xf numFmtId="0" fontId="51" fillId="0" borderId="9" xfId="0" applyFont="1" applyBorder="1" applyAlignment="1">
      <alignment horizontal="center" vertical="center"/>
    </xf>
    <xf numFmtId="0" fontId="51" fillId="0" borderId="10" xfId="0" applyFont="1" applyBorder="1" applyAlignment="1">
      <alignment horizontal="center" vertical="center"/>
    </xf>
    <xf numFmtId="0" fontId="51" fillId="0" borderId="7" xfId="0" applyFont="1" applyBorder="1" applyAlignment="1">
      <alignment horizontal="center" vertical="center"/>
    </xf>
    <xf numFmtId="0" fontId="36" fillId="0" borderId="9" xfId="0" applyFont="1" applyBorder="1" applyAlignment="1">
      <alignment horizontal="center" wrapText="1"/>
    </xf>
    <xf numFmtId="0" fontId="38" fillId="0" borderId="1" xfId="0" applyFont="1" applyBorder="1" applyAlignment="1">
      <alignment horizontal="center"/>
    </xf>
    <xf numFmtId="0" fontId="38" fillId="13" borderId="1" xfId="0" applyFont="1" applyFill="1" applyBorder="1" applyAlignment="1">
      <alignment horizontal="center"/>
    </xf>
    <xf numFmtId="0" fontId="36" fillId="0" borderId="5" xfId="0" applyFont="1" applyBorder="1" applyAlignment="1">
      <alignment horizontal="center"/>
    </xf>
    <xf numFmtId="0" fontId="0" fillId="0" borderId="1" xfId="0" applyBorder="1" applyAlignment="1">
      <alignment horizontal="center"/>
    </xf>
    <xf numFmtId="0" fontId="38" fillId="0" borderId="1" xfId="0" applyFont="1" applyBorder="1" applyAlignment="1">
      <alignment horizontal="center" vertical="center" wrapText="1"/>
    </xf>
    <xf numFmtId="0" fontId="38" fillId="0" borderId="9" xfId="0" applyFont="1" applyBorder="1" applyAlignment="1">
      <alignment horizontal="center"/>
    </xf>
    <xf numFmtId="0" fontId="38" fillId="0" borderId="10" xfId="0" applyFont="1" applyBorder="1" applyAlignment="1">
      <alignment horizontal="center"/>
    </xf>
    <xf numFmtId="0" fontId="38" fillId="0" borderId="7" xfId="0" applyFont="1" applyBorder="1" applyAlignment="1">
      <alignment horizontal="center"/>
    </xf>
    <xf numFmtId="0" fontId="0" fillId="0" borderId="2" xfId="0" applyBorder="1" applyAlignment="1">
      <alignment horizontal="center"/>
    </xf>
    <xf numFmtId="0" fontId="0" fillId="0" borderId="14" xfId="0" applyBorder="1" applyAlignment="1">
      <alignment horizontal="center"/>
    </xf>
    <xf numFmtId="0" fontId="0" fillId="0" borderId="4" xfId="0" applyBorder="1" applyAlignment="1">
      <alignment horizontal="center"/>
    </xf>
    <xf numFmtId="0" fontId="38" fillId="0" borderId="9"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7" xfId="0" applyFont="1" applyBorder="1" applyAlignment="1">
      <alignment horizontal="center" vertical="center" wrapText="1"/>
    </xf>
  </cellXfs>
  <cellStyles count="24">
    <cellStyle name="Excel Built-in Normal" xfId="6"/>
    <cellStyle name="Excel Built-in Normal 2" xfId="9"/>
    <cellStyle name="Гиперссылка" xfId="3" builtinId="8"/>
    <cellStyle name="Гиперссылка 2" xfId="4"/>
    <cellStyle name="Гиперссылка 2 2" xfId="10"/>
    <cellStyle name="Гиперссылка 2 3" xfId="14"/>
    <cellStyle name="Гиперссылка 3" xfId="8"/>
    <cellStyle name="Гиперссылка 4" xfId="13"/>
    <cellStyle name="Обычный" xfId="0" builtinId="0"/>
    <cellStyle name="Обычный 2" xfId="2"/>
    <cellStyle name="Обычный 2 2" xfId="11"/>
    <cellStyle name="Обычный 3" xfId="7"/>
    <cellStyle name="Обычный 4" xfId="5"/>
    <cellStyle name="Обычный 8" xfId="1"/>
    <cellStyle name="Обычный 8 10" xfId="23"/>
    <cellStyle name="Обычный 8 2" xfId="12"/>
    <cellStyle name="Обычный 8 3" xfId="15"/>
    <cellStyle name="Обычный 8 4" xfId="16"/>
    <cellStyle name="Обычный 8 5" xfId="18"/>
    <cellStyle name="Обычный 8 6" xfId="19"/>
    <cellStyle name="Обычный 8 7" xfId="20"/>
    <cellStyle name="Обычный 8 8" xfId="21"/>
    <cellStyle name="Обычный 8 9" xfId="22"/>
    <cellStyle name="Процентный" xfId="17" builtinId="5"/>
  </cellStyles>
  <dxfs count="61">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054;&#1082;&#1089;&#1072;&#1085;&#1072;\Desktop\&#1041;&#1072;&#1085;&#1082;%20&#1087;&#1077;&#1076;&#1072;&#1075;&#1086;&#1075;&#1086;&#1074;%202025-2026%20&#1091;&#1095;%20&#1075;&#1086;&#1076;\&#1057;&#1072;&#1076;&#1099;\&#1076;&#1086;&#1082;&#1091;&#1084;&#1077;&#1085;&#1090;&#1099;\&#1089;&#1074;&#1086;&#1076;%20%20&#1041;&#1044;%20&#1044;&#1054;&#1059;22%20&#1052;&#1052;&#1057;%202024-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уководители"/>
      <sheetName val="Зам по УВР"/>
      <sheetName val="педагоги специалисты"/>
      <sheetName val="воспитатели"/>
      <sheetName val="молодые до 35 лет"/>
      <sheetName val="БД НАСТАВНИКИ"/>
      <sheetName val="совместители"/>
      <sheetName val="декретники"/>
    </sheetNames>
    <sheetDataSet>
      <sheetData sheetId="0" refreshError="1"/>
      <sheetData sheetId="1" refreshError="1"/>
      <sheetData sheetId="2" refreshError="1">
        <row r="6">
          <cell r="E6" t="str">
            <v>педагог-логопед</v>
          </cell>
        </row>
        <row r="7">
          <cell r="E7" t="str">
            <v>учитель тувинского языка</v>
          </cell>
          <cell r="O7" t="str">
            <v>учитель родного языка</v>
          </cell>
        </row>
        <row r="8">
          <cell r="E8" t="str">
            <v>физ.инструктор</v>
          </cell>
          <cell r="N8" t="str">
            <v>высшее</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topLeftCell="A31" zoomScale="77" zoomScaleNormal="77" workbookViewId="0">
      <selection activeCell="L2" sqref="L2"/>
    </sheetView>
  </sheetViews>
  <sheetFormatPr defaultRowHeight="15"/>
  <cols>
    <col min="2" max="2" width="12.85546875" customWidth="1"/>
    <col min="3" max="3" width="19.28515625" customWidth="1"/>
    <col min="4" max="4" width="17.85546875" customWidth="1"/>
    <col min="5" max="5" width="15.5703125" customWidth="1"/>
    <col min="6" max="6" width="15.85546875" customWidth="1"/>
    <col min="7" max="7" width="14" customWidth="1"/>
    <col min="8" max="8" width="9.28515625" bestFit="1" customWidth="1"/>
    <col min="9" max="9" width="13.5703125" customWidth="1"/>
    <col min="10" max="10" width="19.140625" customWidth="1"/>
    <col min="11" max="11" width="17.5703125" customWidth="1"/>
    <col min="12" max="12" width="11.42578125" customWidth="1"/>
    <col min="13" max="13" width="13" customWidth="1"/>
    <col min="15" max="15" width="14.5703125" customWidth="1"/>
    <col min="16" max="16" width="12" customWidth="1"/>
  </cols>
  <sheetData>
    <row r="1" spans="1:16" ht="118.5" customHeight="1">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row>
    <row r="2" spans="1:16" ht="78.75">
      <c r="A2" s="15" t="s">
        <v>16</v>
      </c>
      <c r="B2" s="23" t="s">
        <v>93</v>
      </c>
      <c r="C2" s="9" t="s">
        <v>61</v>
      </c>
      <c r="D2" s="221" t="s">
        <v>251</v>
      </c>
      <c r="E2" s="220" t="s">
        <v>252</v>
      </c>
      <c r="F2" s="236">
        <v>2000</v>
      </c>
      <c r="G2" s="224">
        <v>28031</v>
      </c>
      <c r="H2" s="225">
        <v>48</v>
      </c>
      <c r="I2" s="223" t="s">
        <v>253</v>
      </c>
      <c r="J2" s="222" t="s">
        <v>254</v>
      </c>
      <c r="K2" s="221" t="s">
        <v>255</v>
      </c>
      <c r="L2" s="221" t="s">
        <v>111</v>
      </c>
      <c r="M2" s="221">
        <v>25</v>
      </c>
      <c r="N2" s="220" t="s">
        <v>256</v>
      </c>
      <c r="O2" s="221">
        <v>2015</v>
      </c>
      <c r="P2" s="221"/>
    </row>
    <row r="3" spans="1:16" ht="35.25" customHeight="1">
      <c r="A3" s="14" t="s">
        <v>97</v>
      </c>
      <c r="B3" s="23" t="s">
        <v>93</v>
      </c>
      <c r="C3" s="9" t="s">
        <v>133</v>
      </c>
      <c r="D3" s="13" t="s">
        <v>447</v>
      </c>
      <c r="E3" s="250" t="s">
        <v>448</v>
      </c>
      <c r="F3" s="251" t="s">
        <v>449</v>
      </c>
      <c r="G3" s="252" t="s">
        <v>450</v>
      </c>
      <c r="H3" s="251">
        <v>44</v>
      </c>
      <c r="I3" s="83" t="s">
        <v>300</v>
      </c>
      <c r="J3" s="13" t="s">
        <v>451</v>
      </c>
      <c r="K3" s="13" t="s">
        <v>452</v>
      </c>
      <c r="L3" s="251">
        <v>18</v>
      </c>
      <c r="M3" s="251">
        <v>4</v>
      </c>
      <c r="N3" s="40" t="s">
        <v>453</v>
      </c>
      <c r="O3" s="251">
        <v>2023</v>
      </c>
      <c r="P3" s="83"/>
    </row>
    <row r="4" spans="1:16" ht="45">
      <c r="A4" s="14" t="s">
        <v>134</v>
      </c>
      <c r="B4" s="14" t="s">
        <v>93</v>
      </c>
      <c r="C4" s="68" t="s">
        <v>3171</v>
      </c>
      <c r="D4" s="15" t="s">
        <v>515</v>
      </c>
      <c r="E4" s="15" t="s">
        <v>516</v>
      </c>
      <c r="F4" s="14">
        <v>1977</v>
      </c>
      <c r="G4" s="65">
        <v>18282</v>
      </c>
      <c r="H4" s="14">
        <v>74</v>
      </c>
      <c r="I4" s="14" t="s">
        <v>517</v>
      </c>
      <c r="J4" s="15" t="s">
        <v>518</v>
      </c>
      <c r="K4" s="15" t="s">
        <v>519</v>
      </c>
      <c r="L4" s="14">
        <v>48</v>
      </c>
      <c r="M4" s="14">
        <v>48</v>
      </c>
      <c r="N4" s="14" t="s">
        <v>520</v>
      </c>
      <c r="O4" s="14"/>
      <c r="P4" s="14"/>
    </row>
    <row r="5" spans="1:16" ht="45">
      <c r="A5" s="14" t="s">
        <v>136</v>
      </c>
      <c r="B5" s="23" t="s">
        <v>142</v>
      </c>
      <c r="C5" s="9" t="s">
        <v>144</v>
      </c>
      <c r="D5" s="282" t="s">
        <v>554</v>
      </c>
      <c r="E5" s="282" t="s">
        <v>448</v>
      </c>
      <c r="F5" s="283">
        <v>2017</v>
      </c>
      <c r="G5" s="284" t="s">
        <v>555</v>
      </c>
      <c r="H5" s="283">
        <v>53</v>
      </c>
      <c r="I5" s="282" t="s">
        <v>300</v>
      </c>
      <c r="J5" s="282" t="s">
        <v>556</v>
      </c>
      <c r="K5" s="282" t="s">
        <v>557</v>
      </c>
      <c r="L5" s="283">
        <v>20</v>
      </c>
      <c r="M5" s="283">
        <v>8</v>
      </c>
      <c r="N5" s="283" t="s">
        <v>558</v>
      </c>
      <c r="O5" s="283" t="s">
        <v>502</v>
      </c>
      <c r="P5" s="282">
        <v>2010</v>
      </c>
    </row>
    <row r="6" spans="1:16" ht="60">
      <c r="A6" s="14" t="s">
        <v>143</v>
      </c>
      <c r="B6" s="23" t="s">
        <v>93</v>
      </c>
      <c r="C6" s="9" t="s">
        <v>145</v>
      </c>
      <c r="D6" s="13" t="s">
        <v>592</v>
      </c>
      <c r="E6" s="250" t="s">
        <v>593</v>
      </c>
      <c r="F6" s="250">
        <v>2015</v>
      </c>
      <c r="G6" s="308">
        <v>25059</v>
      </c>
      <c r="H6" s="250">
        <v>57</v>
      </c>
      <c r="I6" s="13" t="s">
        <v>300</v>
      </c>
      <c r="J6" s="13" t="s">
        <v>594</v>
      </c>
      <c r="K6" s="13" t="s">
        <v>595</v>
      </c>
      <c r="L6" s="250">
        <v>11</v>
      </c>
      <c r="M6" s="250">
        <v>10</v>
      </c>
      <c r="N6" s="250" t="s">
        <v>596</v>
      </c>
      <c r="O6" s="250">
        <v>0</v>
      </c>
      <c r="P6" s="13">
        <v>2015</v>
      </c>
    </row>
    <row r="7" spans="1:16" ht="45">
      <c r="A7" s="14" t="s">
        <v>138</v>
      </c>
      <c r="B7" s="23" t="s">
        <v>93</v>
      </c>
      <c r="C7" s="9" t="s">
        <v>3169</v>
      </c>
      <c r="D7" s="23" t="s">
        <v>684</v>
      </c>
      <c r="E7" s="77" t="s">
        <v>685</v>
      </c>
      <c r="F7" s="40">
        <v>2018</v>
      </c>
      <c r="G7" s="85">
        <v>30705</v>
      </c>
      <c r="H7" s="40">
        <v>41</v>
      </c>
      <c r="I7" s="41" t="s">
        <v>517</v>
      </c>
      <c r="J7" s="23" t="s">
        <v>686</v>
      </c>
      <c r="K7" s="23" t="s">
        <v>687</v>
      </c>
      <c r="L7" s="40">
        <v>18</v>
      </c>
      <c r="M7" s="40">
        <v>7</v>
      </c>
      <c r="N7" s="40" t="s">
        <v>94</v>
      </c>
      <c r="O7" s="40" t="s">
        <v>690</v>
      </c>
      <c r="P7" s="41">
        <v>2016</v>
      </c>
    </row>
    <row r="8" spans="1:16" ht="105">
      <c r="A8" s="14" t="s">
        <v>139</v>
      </c>
      <c r="B8" s="23" t="s">
        <v>93</v>
      </c>
      <c r="C8" s="9" t="s">
        <v>3170</v>
      </c>
      <c r="D8" s="23" t="s">
        <v>747</v>
      </c>
      <c r="E8" s="23" t="s">
        <v>748</v>
      </c>
      <c r="F8" s="13" t="s">
        <v>749</v>
      </c>
      <c r="G8" s="76">
        <v>28408</v>
      </c>
      <c r="H8" s="77">
        <v>48</v>
      </c>
      <c r="I8" s="23" t="s">
        <v>517</v>
      </c>
      <c r="J8" s="13" t="s">
        <v>750</v>
      </c>
      <c r="K8" s="13" t="s">
        <v>751</v>
      </c>
      <c r="L8" s="250">
        <v>11</v>
      </c>
      <c r="M8" s="250">
        <v>13</v>
      </c>
      <c r="N8" s="250" t="s">
        <v>256</v>
      </c>
      <c r="O8" s="308">
        <v>41443</v>
      </c>
      <c r="P8" s="308"/>
    </row>
    <row r="9" spans="1:16" ht="75">
      <c r="A9" s="14" t="s">
        <v>147</v>
      </c>
      <c r="B9" s="23" t="s">
        <v>93</v>
      </c>
      <c r="C9" s="9" t="s">
        <v>68</v>
      </c>
      <c r="D9" s="23" t="s">
        <v>842</v>
      </c>
      <c r="E9" s="23" t="s">
        <v>843</v>
      </c>
      <c r="F9" s="40">
        <v>2015</v>
      </c>
      <c r="G9" s="344">
        <v>26614</v>
      </c>
      <c r="H9" s="40">
        <v>52</v>
      </c>
      <c r="I9" s="41" t="s">
        <v>517</v>
      </c>
      <c r="J9" s="23" t="s">
        <v>844</v>
      </c>
      <c r="K9" s="23" t="s">
        <v>845</v>
      </c>
      <c r="L9" s="40">
        <v>28</v>
      </c>
      <c r="M9" s="40">
        <v>10</v>
      </c>
      <c r="N9" s="40" t="s">
        <v>256</v>
      </c>
      <c r="O9" s="40"/>
      <c r="P9" s="41">
        <v>2006</v>
      </c>
    </row>
    <row r="10" spans="1:16" ht="75">
      <c r="A10" s="14" t="s">
        <v>148</v>
      </c>
      <c r="B10" s="23" t="s">
        <v>93</v>
      </c>
      <c r="C10" s="189" t="s">
        <v>880</v>
      </c>
      <c r="D10" s="15" t="s">
        <v>866</v>
      </c>
      <c r="E10" s="15" t="s">
        <v>685</v>
      </c>
      <c r="F10" s="15">
        <v>2022</v>
      </c>
      <c r="G10" s="190">
        <v>31714</v>
      </c>
      <c r="H10" s="15">
        <v>39</v>
      </c>
      <c r="I10" s="15" t="s">
        <v>517</v>
      </c>
      <c r="J10" s="15" t="s">
        <v>867</v>
      </c>
      <c r="K10" s="15" t="s">
        <v>868</v>
      </c>
      <c r="L10" s="15" t="s">
        <v>869</v>
      </c>
      <c r="M10" s="15" t="s">
        <v>870</v>
      </c>
      <c r="N10" s="15" t="s">
        <v>94</v>
      </c>
      <c r="O10" s="15"/>
      <c r="P10" s="15"/>
    </row>
    <row r="11" spans="1:16" ht="75">
      <c r="A11" s="14" t="s">
        <v>149</v>
      </c>
      <c r="B11" s="23" t="s">
        <v>169</v>
      </c>
      <c r="C11" s="9" t="s">
        <v>3172</v>
      </c>
      <c r="D11" s="23" t="s">
        <v>1023</v>
      </c>
      <c r="E11" s="23" t="s">
        <v>593</v>
      </c>
      <c r="F11" s="77" t="s">
        <v>1024</v>
      </c>
      <c r="G11" s="85" t="s">
        <v>1025</v>
      </c>
      <c r="H11" s="40" t="s">
        <v>1026</v>
      </c>
      <c r="I11" s="41" t="s">
        <v>300</v>
      </c>
      <c r="J11" s="23" t="s">
        <v>1027</v>
      </c>
      <c r="K11" s="359" t="s">
        <v>472</v>
      </c>
      <c r="L11" s="40">
        <v>18</v>
      </c>
      <c r="M11" s="40">
        <v>7</v>
      </c>
      <c r="N11" s="40" t="s">
        <v>94</v>
      </c>
      <c r="O11" s="40" t="s">
        <v>1028</v>
      </c>
      <c r="P11" s="41" t="s">
        <v>1029</v>
      </c>
    </row>
    <row r="12" spans="1:16" ht="54.75" customHeight="1">
      <c r="A12" s="14" t="s">
        <v>146</v>
      </c>
      <c r="B12" s="23" t="s">
        <v>93</v>
      </c>
      <c r="C12" s="9" t="s">
        <v>3173</v>
      </c>
      <c r="D12" s="23"/>
      <c r="E12" s="77"/>
      <c r="F12" s="40"/>
      <c r="G12" s="85"/>
      <c r="H12" s="40"/>
      <c r="I12" s="41"/>
      <c r="J12" s="23"/>
      <c r="K12" s="23"/>
      <c r="L12" s="40"/>
      <c r="M12" s="40"/>
      <c r="N12" s="40"/>
      <c r="O12" s="40"/>
      <c r="P12" s="41"/>
    </row>
    <row r="13" spans="1:16" ht="60.75" customHeight="1">
      <c r="A13" s="15" t="s">
        <v>103</v>
      </c>
      <c r="B13" s="15" t="s">
        <v>93</v>
      </c>
      <c r="C13" s="68" t="s">
        <v>173</v>
      </c>
      <c r="D13" s="66" t="s">
        <v>1147</v>
      </c>
      <c r="E13" s="119" t="s">
        <v>252</v>
      </c>
      <c r="F13" s="385">
        <v>2017</v>
      </c>
      <c r="G13" s="386">
        <v>24277</v>
      </c>
      <c r="H13" s="385">
        <v>59</v>
      </c>
      <c r="I13" s="41" t="s">
        <v>253</v>
      </c>
      <c r="J13" s="67" t="s">
        <v>417</v>
      </c>
      <c r="K13" s="67" t="s">
        <v>1148</v>
      </c>
      <c r="L13" s="385">
        <v>35</v>
      </c>
      <c r="M13" s="385">
        <v>29</v>
      </c>
      <c r="N13" s="385" t="s">
        <v>558</v>
      </c>
      <c r="O13" s="385"/>
      <c r="P13" s="100"/>
    </row>
    <row r="14" spans="1:16" ht="59.25" customHeight="1">
      <c r="A14" s="14" t="s">
        <v>104</v>
      </c>
      <c r="B14" s="23" t="s">
        <v>93</v>
      </c>
      <c r="C14" s="9" t="s">
        <v>3174</v>
      </c>
      <c r="D14" s="23" t="s">
        <v>1282</v>
      </c>
      <c r="E14" s="77" t="s">
        <v>252</v>
      </c>
      <c r="F14" s="85">
        <v>45155</v>
      </c>
      <c r="G14" s="85">
        <v>31656</v>
      </c>
      <c r="H14" s="40">
        <v>39</v>
      </c>
      <c r="I14" s="41" t="s">
        <v>100</v>
      </c>
      <c r="J14" s="35" t="s">
        <v>1283</v>
      </c>
      <c r="K14" s="15" t="s">
        <v>1284</v>
      </c>
      <c r="L14" s="40">
        <v>9</v>
      </c>
      <c r="M14" s="40">
        <v>2</v>
      </c>
      <c r="N14" s="40" t="s">
        <v>564</v>
      </c>
      <c r="O14" s="40"/>
      <c r="P14" s="41"/>
    </row>
    <row r="15" spans="1:16" ht="47.25" customHeight="1">
      <c r="A15" s="14" t="s">
        <v>105</v>
      </c>
      <c r="B15" s="23" t="s">
        <v>174</v>
      </c>
      <c r="C15" s="9" t="s">
        <v>3175</v>
      </c>
      <c r="D15" s="66" t="s">
        <v>1380</v>
      </c>
      <c r="E15" s="66" t="s">
        <v>1381</v>
      </c>
      <c r="F15" s="119">
        <v>2017</v>
      </c>
      <c r="G15" s="125">
        <v>25382</v>
      </c>
      <c r="H15" s="119">
        <v>56</v>
      </c>
      <c r="I15" s="119" t="s">
        <v>261</v>
      </c>
      <c r="J15" s="66" t="s">
        <v>1382</v>
      </c>
      <c r="K15" s="119"/>
      <c r="L15" s="119">
        <v>29</v>
      </c>
      <c r="M15" s="119">
        <v>8</v>
      </c>
      <c r="N15" s="119" t="s">
        <v>261</v>
      </c>
      <c r="O15" s="119">
        <v>2019</v>
      </c>
      <c r="P15" s="119"/>
    </row>
    <row r="16" spans="1:16" ht="44.25" customHeight="1">
      <c r="A16" s="15" t="s">
        <v>150</v>
      </c>
      <c r="B16" s="15" t="s">
        <v>93</v>
      </c>
      <c r="C16" s="68" t="s">
        <v>3176</v>
      </c>
      <c r="D16" s="66" t="s">
        <v>1466</v>
      </c>
      <c r="E16" s="66" t="s">
        <v>843</v>
      </c>
      <c r="F16" s="100">
        <v>2016</v>
      </c>
      <c r="G16" s="256">
        <v>25132</v>
      </c>
      <c r="H16" s="100">
        <v>56</v>
      </c>
      <c r="I16" s="100" t="s">
        <v>517</v>
      </c>
      <c r="J16" s="67" t="s">
        <v>541</v>
      </c>
      <c r="K16" s="67" t="s">
        <v>1467</v>
      </c>
      <c r="L16" s="100">
        <v>20</v>
      </c>
      <c r="M16" s="100">
        <v>9</v>
      </c>
      <c r="N16" s="100" t="s">
        <v>558</v>
      </c>
      <c r="O16" s="100"/>
      <c r="P16" s="100"/>
    </row>
    <row r="17" spans="1:16" ht="45.75" customHeight="1">
      <c r="A17" s="14" t="s">
        <v>151</v>
      </c>
      <c r="B17" s="15" t="s">
        <v>93</v>
      </c>
      <c r="C17" s="9" t="s">
        <v>175</v>
      </c>
      <c r="D17" s="67" t="s">
        <v>1608</v>
      </c>
      <c r="E17" s="374" t="s">
        <v>593</v>
      </c>
      <c r="F17" s="91">
        <v>43739</v>
      </c>
      <c r="G17" s="91">
        <v>25787</v>
      </c>
      <c r="H17" s="67">
        <v>55</v>
      </c>
      <c r="I17" s="67" t="s">
        <v>517</v>
      </c>
      <c r="J17" s="67" t="s">
        <v>1609</v>
      </c>
      <c r="K17" s="418" t="s">
        <v>1610</v>
      </c>
      <c r="L17" s="67">
        <v>12</v>
      </c>
      <c r="M17" s="67">
        <v>5</v>
      </c>
      <c r="N17" s="119" t="s">
        <v>94</v>
      </c>
      <c r="O17" s="67"/>
      <c r="P17" s="67"/>
    </row>
    <row r="18" spans="1:16" ht="75">
      <c r="A18" s="14" t="s">
        <v>152</v>
      </c>
      <c r="B18" s="15" t="s">
        <v>93</v>
      </c>
      <c r="C18" s="68" t="s">
        <v>3177</v>
      </c>
      <c r="D18" s="23" t="s">
        <v>1611</v>
      </c>
      <c r="E18" s="14" t="s">
        <v>516</v>
      </c>
      <c r="F18" s="65">
        <v>44441</v>
      </c>
      <c r="G18" s="18">
        <v>29223</v>
      </c>
      <c r="H18" s="14">
        <v>45</v>
      </c>
      <c r="I18" s="15" t="s">
        <v>517</v>
      </c>
      <c r="J18" s="15" t="s">
        <v>1612</v>
      </c>
      <c r="K18" s="15" t="s">
        <v>1613</v>
      </c>
      <c r="L18" s="14">
        <v>0</v>
      </c>
      <c r="M18" s="14">
        <v>4</v>
      </c>
      <c r="N18" s="14" t="s">
        <v>94</v>
      </c>
      <c r="O18" s="14" t="s">
        <v>502</v>
      </c>
      <c r="P18" s="15"/>
    </row>
    <row r="19" spans="1:16" ht="117.75" customHeight="1">
      <c r="A19" s="14" t="s">
        <v>153</v>
      </c>
      <c r="B19" s="35" t="s">
        <v>93</v>
      </c>
      <c r="C19" s="9" t="s">
        <v>3178</v>
      </c>
      <c r="D19" s="35" t="s">
        <v>1647</v>
      </c>
      <c r="E19" s="35" t="s">
        <v>685</v>
      </c>
      <c r="F19" s="35">
        <v>2020</v>
      </c>
      <c r="G19" s="27">
        <v>25014</v>
      </c>
      <c r="H19" s="23">
        <v>57</v>
      </c>
      <c r="I19" s="23" t="s">
        <v>517</v>
      </c>
      <c r="J19" s="124" t="s">
        <v>1648</v>
      </c>
      <c r="K19" s="264" t="s">
        <v>1649</v>
      </c>
      <c r="L19" s="23">
        <v>39</v>
      </c>
      <c r="M19" s="23">
        <v>5</v>
      </c>
      <c r="N19" s="15"/>
      <c r="O19" s="23"/>
      <c r="P19" s="23"/>
    </row>
    <row r="20" spans="1:16" ht="90">
      <c r="A20" s="14" t="s">
        <v>154</v>
      </c>
      <c r="B20" s="15" t="s">
        <v>93</v>
      </c>
      <c r="C20" s="68" t="s">
        <v>179</v>
      </c>
      <c r="D20" s="15" t="s">
        <v>1759</v>
      </c>
      <c r="E20" s="14" t="s">
        <v>685</v>
      </c>
      <c r="F20" s="251">
        <v>2009</v>
      </c>
      <c r="G20" s="432">
        <v>21297</v>
      </c>
      <c r="H20" s="251">
        <v>67</v>
      </c>
      <c r="I20" s="83" t="s">
        <v>517</v>
      </c>
      <c r="J20" s="13" t="s">
        <v>1760</v>
      </c>
      <c r="K20" s="13" t="s">
        <v>534</v>
      </c>
      <c r="L20" s="251">
        <v>46</v>
      </c>
      <c r="M20" s="251">
        <v>26</v>
      </c>
      <c r="N20" s="251" t="s">
        <v>1761</v>
      </c>
      <c r="O20" s="40"/>
      <c r="P20" s="83" t="s">
        <v>1762</v>
      </c>
    </row>
    <row r="21" spans="1:16">
      <c r="A21" s="14" t="s">
        <v>155</v>
      </c>
      <c r="B21" s="23" t="s">
        <v>93</v>
      </c>
      <c r="C21" s="9" t="s">
        <v>178</v>
      </c>
      <c r="D21" s="23"/>
      <c r="E21" s="77"/>
      <c r="F21" s="40"/>
      <c r="G21" s="85"/>
      <c r="H21" s="40"/>
      <c r="I21" s="41"/>
      <c r="J21" s="23"/>
      <c r="K21" s="23"/>
      <c r="L21" s="40"/>
      <c r="M21" s="40"/>
      <c r="N21" s="40"/>
      <c r="O21" s="40"/>
      <c r="P21" s="41"/>
    </row>
    <row r="22" spans="1:16" ht="45">
      <c r="A22" s="14" t="s">
        <v>156</v>
      </c>
      <c r="B22" s="41" t="s">
        <v>93</v>
      </c>
      <c r="C22" s="191" t="s">
        <v>79</v>
      </c>
      <c r="D22" s="15" t="s">
        <v>1904</v>
      </c>
      <c r="E22" s="15" t="s">
        <v>252</v>
      </c>
      <c r="F22" s="65">
        <v>41640</v>
      </c>
      <c r="G22" s="18">
        <v>23029</v>
      </c>
      <c r="H22" s="15">
        <v>62</v>
      </c>
      <c r="I22" s="15" t="s">
        <v>517</v>
      </c>
      <c r="J22" s="15" t="s">
        <v>1905</v>
      </c>
      <c r="K22" s="15" t="s">
        <v>1613</v>
      </c>
      <c r="L22" s="14">
        <v>42</v>
      </c>
      <c r="M22" s="14">
        <v>26</v>
      </c>
      <c r="N22" s="15" t="s">
        <v>456</v>
      </c>
      <c r="O22" s="15">
        <v>2012</v>
      </c>
      <c r="P22" s="14"/>
    </row>
    <row r="23" spans="1:16" ht="45">
      <c r="A23" s="14" t="s">
        <v>157</v>
      </c>
      <c r="B23" s="23" t="s">
        <v>93</v>
      </c>
      <c r="C23" s="9" t="s">
        <v>3179</v>
      </c>
      <c r="D23" s="23" t="s">
        <v>1951</v>
      </c>
      <c r="E23" s="77" t="s">
        <v>685</v>
      </c>
      <c r="F23" s="77">
        <v>9</v>
      </c>
      <c r="G23" s="76">
        <v>31432</v>
      </c>
      <c r="H23" s="77">
        <v>39</v>
      </c>
      <c r="I23" s="23" t="s">
        <v>300</v>
      </c>
      <c r="J23" s="438" t="s">
        <v>1952</v>
      </c>
      <c r="K23" s="23" t="s">
        <v>1953</v>
      </c>
      <c r="L23" s="77" t="s">
        <v>822</v>
      </c>
      <c r="M23" s="77">
        <v>8</v>
      </c>
      <c r="N23" s="77"/>
      <c r="O23" s="77"/>
      <c r="P23" s="23"/>
    </row>
    <row r="24" spans="1:16" ht="55.5" customHeight="1">
      <c r="A24" s="14" t="s">
        <v>158</v>
      </c>
      <c r="B24" s="23" t="s">
        <v>93</v>
      </c>
      <c r="C24" s="9" t="s">
        <v>180</v>
      </c>
      <c r="D24" s="23" t="s">
        <v>2072</v>
      </c>
      <c r="E24" s="23" t="s">
        <v>516</v>
      </c>
      <c r="F24" s="40">
        <v>2025</v>
      </c>
      <c r="G24" s="85">
        <v>34476</v>
      </c>
      <c r="H24" s="40">
        <v>31</v>
      </c>
      <c r="I24" s="41" t="s">
        <v>517</v>
      </c>
      <c r="J24" s="23" t="s">
        <v>2073</v>
      </c>
      <c r="K24" s="23" t="s">
        <v>2074</v>
      </c>
      <c r="L24" s="40" t="s">
        <v>1131</v>
      </c>
      <c r="M24" s="40" t="s">
        <v>494</v>
      </c>
      <c r="N24" s="40" t="s">
        <v>966</v>
      </c>
      <c r="O24" s="40">
        <v>2018</v>
      </c>
      <c r="P24" s="41">
        <v>2019</v>
      </c>
    </row>
    <row r="25" spans="1:16" ht="109.5" customHeight="1">
      <c r="A25" s="14" t="s">
        <v>159</v>
      </c>
      <c r="B25" s="23" t="s">
        <v>93</v>
      </c>
      <c r="C25" s="9" t="s">
        <v>181</v>
      </c>
      <c r="D25" s="67" t="s">
        <v>2158</v>
      </c>
      <c r="E25" s="374" t="s">
        <v>2159</v>
      </c>
      <c r="F25" s="385" t="s">
        <v>2160</v>
      </c>
      <c r="G25" s="450">
        <v>23675</v>
      </c>
      <c r="H25" s="67" t="s">
        <v>2161</v>
      </c>
      <c r="I25" s="100" t="s">
        <v>300</v>
      </c>
      <c r="J25" s="451" t="s">
        <v>2162</v>
      </c>
      <c r="K25" s="452" t="s">
        <v>2163</v>
      </c>
      <c r="L25" s="451">
        <v>26</v>
      </c>
      <c r="M25" s="451">
        <v>26</v>
      </c>
      <c r="N25" s="385" t="s">
        <v>94</v>
      </c>
      <c r="O25" s="385" t="s">
        <v>2164</v>
      </c>
      <c r="P25" s="100" t="s">
        <v>2164</v>
      </c>
    </row>
    <row r="26" spans="1:16" ht="45">
      <c r="A26" s="14" t="s">
        <v>160</v>
      </c>
      <c r="B26" s="23" t="s">
        <v>93</v>
      </c>
      <c r="C26" s="9" t="s">
        <v>183</v>
      </c>
      <c r="D26" s="23" t="s">
        <v>2272</v>
      </c>
      <c r="E26" s="77" t="s">
        <v>2273</v>
      </c>
      <c r="F26" s="76" t="s">
        <v>2274</v>
      </c>
      <c r="G26" s="76">
        <v>32087</v>
      </c>
      <c r="H26" s="77">
        <v>37</v>
      </c>
      <c r="I26" s="23" t="s">
        <v>517</v>
      </c>
      <c r="J26" s="23" t="s">
        <v>2275</v>
      </c>
      <c r="K26" s="23" t="s">
        <v>1613</v>
      </c>
      <c r="L26" s="77">
        <v>0</v>
      </c>
      <c r="M26" s="77" t="s">
        <v>2276</v>
      </c>
      <c r="N26" s="77" t="s">
        <v>94</v>
      </c>
      <c r="O26" s="77"/>
      <c r="P26" s="23"/>
    </row>
    <row r="27" spans="1:16" ht="36.75" customHeight="1">
      <c r="A27" s="14" t="s">
        <v>161</v>
      </c>
      <c r="B27" s="15" t="s">
        <v>93</v>
      </c>
      <c r="C27" s="68" t="s">
        <v>184</v>
      </c>
      <c r="D27" s="15" t="s">
        <v>2398</v>
      </c>
      <c r="E27" s="15" t="s">
        <v>2399</v>
      </c>
      <c r="F27" s="15">
        <v>2025</v>
      </c>
      <c r="G27" s="18"/>
      <c r="H27" s="15">
        <v>38</v>
      </c>
      <c r="I27" s="15" t="s">
        <v>599</v>
      </c>
      <c r="J27" s="15" t="s">
        <v>694</v>
      </c>
      <c r="K27" s="15" t="s">
        <v>2400</v>
      </c>
      <c r="L27" s="15">
        <v>14</v>
      </c>
      <c r="M27" s="15">
        <v>1</v>
      </c>
      <c r="N27" s="15"/>
      <c r="O27" s="15"/>
      <c r="P27" s="15"/>
    </row>
    <row r="28" spans="1:16" ht="120">
      <c r="A28" s="14" t="s">
        <v>162</v>
      </c>
      <c r="B28" s="23" t="s">
        <v>93</v>
      </c>
      <c r="C28" s="9" t="s">
        <v>3180</v>
      </c>
      <c r="D28" s="23" t="s">
        <v>2488</v>
      </c>
      <c r="E28" s="23" t="s">
        <v>593</v>
      </c>
      <c r="F28" s="85">
        <v>44195</v>
      </c>
      <c r="G28" s="471">
        <v>26885</v>
      </c>
      <c r="H28" s="15">
        <v>52</v>
      </c>
      <c r="I28" s="15" t="s">
        <v>517</v>
      </c>
      <c r="J28" s="472" t="s">
        <v>2489</v>
      </c>
      <c r="K28" s="472" t="s">
        <v>2490</v>
      </c>
      <c r="L28" s="15">
        <v>29</v>
      </c>
      <c r="M28" s="15" t="s">
        <v>2491</v>
      </c>
      <c r="N28" s="15" t="s">
        <v>564</v>
      </c>
      <c r="O28" s="15"/>
      <c r="P28" s="15"/>
    </row>
    <row r="29" spans="1:16" ht="45">
      <c r="A29" s="14" t="s">
        <v>163</v>
      </c>
      <c r="B29" s="23" t="s">
        <v>142</v>
      </c>
      <c r="C29" s="9" t="s">
        <v>3181</v>
      </c>
      <c r="D29" s="23" t="s">
        <v>2600</v>
      </c>
      <c r="E29" s="15" t="s">
        <v>516</v>
      </c>
      <c r="F29" s="15" t="s">
        <v>2601</v>
      </c>
      <c r="G29" s="18">
        <v>27395</v>
      </c>
      <c r="H29" s="15">
        <v>50</v>
      </c>
      <c r="I29" s="15" t="s">
        <v>517</v>
      </c>
      <c r="J29" s="23" t="s">
        <v>2602</v>
      </c>
      <c r="K29" s="23" t="s">
        <v>2603</v>
      </c>
      <c r="L29" s="15">
        <v>21</v>
      </c>
      <c r="M29" s="15">
        <v>13</v>
      </c>
      <c r="N29" s="15" t="s">
        <v>111</v>
      </c>
      <c r="O29" s="15" t="s">
        <v>2604</v>
      </c>
      <c r="P29" s="15" t="s">
        <v>2605</v>
      </c>
    </row>
    <row r="30" spans="1:16" ht="90">
      <c r="A30" s="14" t="s">
        <v>164</v>
      </c>
      <c r="B30" s="23" t="s">
        <v>93</v>
      </c>
      <c r="C30" s="9" t="s">
        <v>3182</v>
      </c>
      <c r="D30" s="23" t="s">
        <v>2634</v>
      </c>
      <c r="E30" s="77" t="s">
        <v>2635</v>
      </c>
      <c r="F30" s="40">
        <v>2023</v>
      </c>
      <c r="G30" s="85">
        <v>31199</v>
      </c>
      <c r="H30" s="40" t="s">
        <v>2636</v>
      </c>
      <c r="I30" s="41" t="s">
        <v>300</v>
      </c>
      <c r="J30" s="23" t="s">
        <v>2637</v>
      </c>
      <c r="K30" s="23" t="s">
        <v>2638</v>
      </c>
      <c r="L30" s="40" t="s">
        <v>2066</v>
      </c>
      <c r="M30" s="40" t="s">
        <v>817</v>
      </c>
      <c r="N30" s="40" t="s">
        <v>94</v>
      </c>
      <c r="O30" s="40"/>
      <c r="P30" s="41" t="s">
        <v>1765</v>
      </c>
    </row>
    <row r="31" spans="1:16" ht="45">
      <c r="A31" s="14" t="s">
        <v>165</v>
      </c>
      <c r="B31" s="23" t="s">
        <v>93</v>
      </c>
      <c r="C31" s="9" t="s">
        <v>243</v>
      </c>
      <c r="D31" s="15" t="s">
        <v>2814</v>
      </c>
      <c r="E31" s="14" t="s">
        <v>2815</v>
      </c>
      <c r="F31" s="40">
        <v>2023</v>
      </c>
      <c r="G31" s="85">
        <v>28317</v>
      </c>
      <c r="H31" s="40">
        <v>48</v>
      </c>
      <c r="I31" s="41" t="s">
        <v>517</v>
      </c>
      <c r="J31" s="23" t="s">
        <v>2816</v>
      </c>
      <c r="K31" s="23" t="s">
        <v>2817</v>
      </c>
      <c r="L31" s="40">
        <v>27</v>
      </c>
      <c r="M31" s="40">
        <v>2</v>
      </c>
      <c r="N31" s="40" t="s">
        <v>94</v>
      </c>
      <c r="O31" s="40"/>
      <c r="P31" s="41">
        <v>2020</v>
      </c>
    </row>
    <row r="32" spans="1:16" ht="60">
      <c r="A32" s="14" t="s">
        <v>166</v>
      </c>
      <c r="B32" s="23" t="s">
        <v>93</v>
      </c>
      <c r="C32" s="9" t="s">
        <v>188</v>
      </c>
      <c r="D32" s="23" t="s">
        <v>2901</v>
      </c>
      <c r="E32" s="77" t="s">
        <v>748</v>
      </c>
      <c r="F32" s="77">
        <v>2013</v>
      </c>
      <c r="G32" s="76">
        <v>26761</v>
      </c>
      <c r="H32" s="77">
        <v>52</v>
      </c>
      <c r="I32" s="23" t="s">
        <v>517</v>
      </c>
      <c r="J32" s="13" t="s">
        <v>2902</v>
      </c>
      <c r="K32" s="13" t="s">
        <v>2903</v>
      </c>
      <c r="L32" s="251" t="s">
        <v>2904</v>
      </c>
      <c r="M32" s="251">
        <v>12</v>
      </c>
      <c r="N32" s="251" t="s">
        <v>111</v>
      </c>
      <c r="O32" s="77"/>
      <c r="P32" s="23"/>
    </row>
    <row r="33" spans="1:16" ht="60">
      <c r="A33" s="14" t="s">
        <v>167</v>
      </c>
      <c r="B33" s="23" t="s">
        <v>93</v>
      </c>
      <c r="C33" s="9" t="s">
        <v>89</v>
      </c>
      <c r="D33" s="23" t="s">
        <v>3024</v>
      </c>
      <c r="E33" s="77" t="s">
        <v>516</v>
      </c>
      <c r="F33" s="77">
        <v>2018</v>
      </c>
      <c r="G33" s="76">
        <v>27425</v>
      </c>
      <c r="H33" s="77" t="s">
        <v>3025</v>
      </c>
      <c r="I33" s="23" t="s">
        <v>3026</v>
      </c>
      <c r="J33" s="23" t="s">
        <v>3027</v>
      </c>
      <c r="K33" s="23" t="s">
        <v>423</v>
      </c>
      <c r="L33" s="77" t="s">
        <v>3028</v>
      </c>
      <c r="M33" s="23" t="s">
        <v>1251</v>
      </c>
      <c r="N33" s="77" t="s">
        <v>94</v>
      </c>
      <c r="O33" s="77"/>
      <c r="P33" s="23"/>
    </row>
    <row r="34" spans="1:16" ht="45">
      <c r="A34" s="14" t="s">
        <v>168</v>
      </c>
      <c r="B34" s="23" t="s">
        <v>93</v>
      </c>
      <c r="C34" s="9" t="s">
        <v>3095</v>
      </c>
      <c r="D34" s="23" t="s">
        <v>3100</v>
      </c>
      <c r="E34" s="77" t="s">
        <v>843</v>
      </c>
      <c r="F34" s="77" t="s">
        <v>3101</v>
      </c>
      <c r="G34" s="76" t="s">
        <v>3102</v>
      </c>
      <c r="H34" s="77">
        <v>67</v>
      </c>
      <c r="I34" s="23" t="s">
        <v>517</v>
      </c>
      <c r="J34" s="23" t="s">
        <v>3065</v>
      </c>
      <c r="K34" s="23" t="s">
        <v>324</v>
      </c>
      <c r="L34" s="77">
        <v>44</v>
      </c>
      <c r="M34" s="77">
        <v>42</v>
      </c>
      <c r="N34" s="77" t="s">
        <v>3081</v>
      </c>
      <c r="O34" s="77"/>
      <c r="P34" s="23"/>
    </row>
    <row r="35" spans="1:16" ht="60">
      <c r="A35" s="14" t="s">
        <v>176</v>
      </c>
      <c r="B35" s="35" t="s">
        <v>93</v>
      </c>
      <c r="C35" s="9" t="s">
        <v>3183</v>
      </c>
      <c r="D35" s="35" t="s">
        <v>3098</v>
      </c>
      <c r="E35" s="35" t="s">
        <v>516</v>
      </c>
      <c r="F35" s="508">
        <v>2019</v>
      </c>
      <c r="G35" s="504">
        <v>30543</v>
      </c>
      <c r="H35" s="508">
        <v>42</v>
      </c>
      <c r="I35" s="508" t="s">
        <v>517</v>
      </c>
      <c r="J35" s="35" t="s">
        <v>3099</v>
      </c>
      <c r="K35" s="35" t="s">
        <v>472</v>
      </c>
      <c r="L35" s="508">
        <v>19</v>
      </c>
      <c r="M35" s="508">
        <v>6</v>
      </c>
      <c r="N35" s="77" t="s">
        <v>564</v>
      </c>
      <c r="O35" s="508"/>
      <c r="P35" s="508" t="s">
        <v>1765</v>
      </c>
    </row>
    <row r="36" spans="1:16" ht="54" customHeight="1">
      <c r="A36" s="14" t="s">
        <v>177</v>
      </c>
      <c r="B36" s="23" t="s">
        <v>93</v>
      </c>
      <c r="C36" s="9" t="s">
        <v>189</v>
      </c>
      <c r="D36" s="23" t="s">
        <v>3162</v>
      </c>
      <c r="E36" s="77" t="s">
        <v>685</v>
      </c>
      <c r="F36" s="40">
        <v>2010</v>
      </c>
      <c r="G36" s="85" t="s">
        <v>3163</v>
      </c>
      <c r="H36" s="40">
        <v>52</v>
      </c>
      <c r="I36" s="41" t="s">
        <v>517</v>
      </c>
      <c r="J36" s="23" t="s">
        <v>3164</v>
      </c>
      <c r="K36" s="23" t="s">
        <v>273</v>
      </c>
      <c r="L36" s="40">
        <v>34</v>
      </c>
      <c r="M36" s="40">
        <v>15</v>
      </c>
      <c r="N36" s="40" t="s">
        <v>453</v>
      </c>
      <c r="O36" s="40"/>
      <c r="P36" s="41"/>
    </row>
  </sheetData>
  <autoFilter ref="N1:N36"/>
  <pageMargins left="0.7" right="0.7" top="0.75" bottom="0.75" header="0.3" footer="0.3"/>
  <pageSetup paperSize="9" orientation="portrait" horizontalDpi="4294967293"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tabSelected="1" workbookViewId="0">
      <selection activeCell="O19" sqref="O19"/>
    </sheetView>
  </sheetViews>
  <sheetFormatPr defaultRowHeight="15"/>
  <sheetData>
    <row r="1" spans="1:18">
      <c r="C1" s="573" t="s">
        <v>106</v>
      </c>
      <c r="D1" s="573"/>
      <c r="E1" s="573"/>
      <c r="F1" s="573"/>
      <c r="G1" s="573"/>
      <c r="H1" s="573"/>
      <c r="I1" s="573"/>
      <c r="J1" s="573"/>
      <c r="K1" s="573"/>
      <c r="L1" s="573"/>
      <c r="M1" s="573"/>
      <c r="N1" s="573"/>
      <c r="O1" s="573"/>
      <c r="P1" s="573"/>
      <c r="Q1" s="573"/>
    </row>
    <row r="2" spans="1:18">
      <c r="C2" s="573" t="s">
        <v>247</v>
      </c>
      <c r="D2" s="573"/>
      <c r="E2" s="573"/>
      <c r="F2" s="573"/>
      <c r="G2" s="573"/>
      <c r="H2" s="573"/>
      <c r="I2" s="573"/>
      <c r="J2" s="573"/>
      <c r="K2" s="573"/>
      <c r="L2" s="573"/>
      <c r="M2" s="573"/>
      <c r="N2" s="573"/>
      <c r="O2" s="573"/>
      <c r="P2" s="573"/>
      <c r="Q2" s="573"/>
    </row>
    <row r="3" spans="1:18" ht="15" customHeight="1">
      <c r="A3" s="54"/>
      <c r="B3" s="590" t="s">
        <v>122</v>
      </c>
      <c r="C3" s="586" t="s">
        <v>123</v>
      </c>
      <c r="D3" s="587" t="s">
        <v>235</v>
      </c>
      <c r="E3" s="588"/>
      <c r="F3" s="588"/>
      <c r="G3" s="588"/>
      <c r="H3" s="588"/>
      <c r="I3" s="588"/>
      <c r="J3" s="588"/>
      <c r="K3" s="588"/>
      <c r="L3" s="588"/>
      <c r="M3" s="588"/>
      <c r="N3" s="588"/>
      <c r="O3" s="588"/>
      <c r="P3" s="588"/>
      <c r="Q3" s="589"/>
    </row>
    <row r="4" spans="1:18">
      <c r="A4" s="198"/>
      <c r="B4" s="591"/>
      <c r="C4" s="586"/>
      <c r="D4" s="593" t="s">
        <v>236</v>
      </c>
      <c r="E4" s="594"/>
      <c r="F4" s="586" t="s">
        <v>237</v>
      </c>
      <c r="G4" s="586"/>
      <c r="H4" s="593" t="s">
        <v>238</v>
      </c>
      <c r="I4" s="595"/>
      <c r="J4" s="582" t="s">
        <v>239</v>
      </c>
      <c r="K4" s="582"/>
      <c r="L4" s="582" t="s">
        <v>240</v>
      </c>
      <c r="M4" s="582"/>
      <c r="N4" s="582" t="s">
        <v>241</v>
      </c>
      <c r="O4" s="582"/>
      <c r="P4" s="582" t="s">
        <v>242</v>
      </c>
      <c r="Q4" s="582"/>
    </row>
    <row r="5" spans="1:18">
      <c r="A5" s="56" t="s">
        <v>55</v>
      </c>
      <c r="B5" s="592"/>
      <c r="C5" s="586"/>
      <c r="D5" s="193" t="s">
        <v>229</v>
      </c>
      <c r="E5" s="193" t="s">
        <v>132</v>
      </c>
      <c r="F5" s="193" t="s">
        <v>229</v>
      </c>
      <c r="G5" s="210" t="s">
        <v>132</v>
      </c>
      <c r="H5" s="193" t="s">
        <v>229</v>
      </c>
      <c r="I5" s="210" t="s">
        <v>132</v>
      </c>
      <c r="J5" s="193" t="s">
        <v>229</v>
      </c>
      <c r="K5" s="210" t="s">
        <v>132</v>
      </c>
      <c r="L5" s="193" t="s">
        <v>229</v>
      </c>
      <c r="M5" s="210" t="s">
        <v>132</v>
      </c>
      <c r="N5" s="193" t="s">
        <v>229</v>
      </c>
      <c r="O5" s="210" t="s">
        <v>132</v>
      </c>
      <c r="P5" s="193" t="s">
        <v>229</v>
      </c>
      <c r="Q5" s="210" t="s">
        <v>132</v>
      </c>
    </row>
    <row r="6" spans="1:18" ht="24">
      <c r="A6" s="14">
        <v>1</v>
      </c>
      <c r="B6" s="82" t="s">
        <v>61</v>
      </c>
      <c r="C6" s="329">
        <v>57</v>
      </c>
      <c r="D6" s="249">
        <v>2</v>
      </c>
      <c r="E6" s="249">
        <v>3.5</v>
      </c>
      <c r="F6" s="249">
        <v>5</v>
      </c>
      <c r="G6" s="249">
        <v>8.6999999999999993</v>
      </c>
      <c r="H6" s="249">
        <v>25</v>
      </c>
      <c r="I6" s="249">
        <v>43.8</v>
      </c>
      <c r="J6" s="249">
        <v>15</v>
      </c>
      <c r="K6" s="249">
        <v>26.3</v>
      </c>
      <c r="L6" s="249">
        <v>9</v>
      </c>
      <c r="M6" s="249">
        <v>15.7</v>
      </c>
      <c r="N6" s="249">
        <v>1</v>
      </c>
      <c r="O6" s="249">
        <v>1.75</v>
      </c>
      <c r="P6" s="249">
        <v>0</v>
      </c>
      <c r="Q6" s="249">
        <v>0</v>
      </c>
      <c r="R6" s="60">
        <f t="shared" ref="R6:R15" si="0">D6+F6+H6+J6+L6+N6+P6</f>
        <v>57</v>
      </c>
    </row>
    <row r="7" spans="1:18" ht="30">
      <c r="A7" s="14">
        <v>2</v>
      </c>
      <c r="B7" s="189" t="s">
        <v>62</v>
      </c>
      <c r="C7" s="207">
        <v>15</v>
      </c>
      <c r="D7" s="205">
        <v>0</v>
      </c>
      <c r="E7" s="205">
        <v>0</v>
      </c>
      <c r="F7" s="205">
        <v>2</v>
      </c>
      <c r="G7" s="205">
        <v>13.3</v>
      </c>
      <c r="H7" s="205">
        <v>5</v>
      </c>
      <c r="I7" s="205">
        <v>33.299999999999997</v>
      </c>
      <c r="J7" s="205">
        <v>3</v>
      </c>
      <c r="K7" s="205">
        <v>20</v>
      </c>
      <c r="L7" s="205">
        <v>4</v>
      </c>
      <c r="M7" s="205">
        <v>26.6</v>
      </c>
      <c r="N7" s="205">
        <v>1</v>
      </c>
      <c r="O7" s="205">
        <v>6.7</v>
      </c>
      <c r="P7" s="205">
        <v>0</v>
      </c>
      <c r="Q7" s="205">
        <v>0</v>
      </c>
      <c r="R7" s="60">
        <f t="shared" si="0"/>
        <v>15</v>
      </c>
    </row>
    <row r="8" spans="1:18" ht="30">
      <c r="A8" s="14">
        <v>3</v>
      </c>
      <c r="B8" s="9" t="s">
        <v>63</v>
      </c>
      <c r="C8" s="207">
        <v>10</v>
      </c>
      <c r="D8" s="211">
        <v>1</v>
      </c>
      <c r="E8" s="281">
        <v>0.1</v>
      </c>
      <c r="F8" s="211">
        <v>0</v>
      </c>
      <c r="G8" s="205">
        <v>0</v>
      </c>
      <c r="H8" s="211">
        <v>1</v>
      </c>
      <c r="I8" s="281">
        <v>0.1</v>
      </c>
      <c r="J8" s="211">
        <v>4</v>
      </c>
      <c r="K8" s="281">
        <v>0.4</v>
      </c>
      <c r="L8" s="211">
        <v>3</v>
      </c>
      <c r="M8" s="281">
        <v>0.3</v>
      </c>
      <c r="N8" s="211">
        <v>0</v>
      </c>
      <c r="O8" s="205">
        <v>0</v>
      </c>
      <c r="P8" s="205">
        <v>1</v>
      </c>
      <c r="Q8" s="281">
        <v>0.1</v>
      </c>
      <c r="R8" s="60">
        <f t="shared" si="0"/>
        <v>10</v>
      </c>
    </row>
    <row r="9" spans="1:18" ht="30">
      <c r="A9" s="14">
        <v>4</v>
      </c>
      <c r="B9" s="189" t="s">
        <v>64</v>
      </c>
      <c r="C9" s="207">
        <v>13</v>
      </c>
      <c r="D9" s="293">
        <v>1</v>
      </c>
      <c r="E9" s="293">
        <v>7.7</v>
      </c>
      <c r="F9" s="293">
        <v>0</v>
      </c>
      <c r="G9" s="293">
        <v>0</v>
      </c>
      <c r="H9" s="293">
        <v>7</v>
      </c>
      <c r="I9" s="293">
        <v>54</v>
      </c>
      <c r="J9" s="293">
        <v>3</v>
      </c>
      <c r="K9" s="293">
        <v>23</v>
      </c>
      <c r="L9" s="293">
        <v>2</v>
      </c>
      <c r="M9" s="293">
        <v>15.4</v>
      </c>
      <c r="N9" s="205">
        <v>0</v>
      </c>
      <c r="O9" s="205">
        <v>0</v>
      </c>
      <c r="P9" s="205">
        <v>0</v>
      </c>
      <c r="Q9" s="205">
        <v>0</v>
      </c>
      <c r="R9" s="60">
        <f t="shared" si="0"/>
        <v>13</v>
      </c>
    </row>
    <row r="10" spans="1:18" ht="30">
      <c r="A10" s="14">
        <v>5</v>
      </c>
      <c r="B10" s="9" t="s">
        <v>65</v>
      </c>
      <c r="C10" s="207">
        <v>30</v>
      </c>
      <c r="D10" s="205">
        <v>0</v>
      </c>
      <c r="E10" s="205">
        <v>0</v>
      </c>
      <c r="F10" s="205">
        <v>1</v>
      </c>
      <c r="G10" s="205">
        <v>4</v>
      </c>
      <c r="H10" s="205">
        <v>6</v>
      </c>
      <c r="I10" s="205">
        <v>78</v>
      </c>
      <c r="J10" s="205">
        <v>10</v>
      </c>
      <c r="K10" s="205">
        <v>35</v>
      </c>
      <c r="L10" s="205">
        <v>10</v>
      </c>
      <c r="M10" s="205">
        <v>35</v>
      </c>
      <c r="N10" s="205">
        <v>3</v>
      </c>
      <c r="O10" s="205">
        <v>11</v>
      </c>
      <c r="P10" s="205">
        <v>0</v>
      </c>
      <c r="Q10" s="205">
        <v>0</v>
      </c>
      <c r="R10" s="60">
        <f t="shared" si="0"/>
        <v>30</v>
      </c>
    </row>
    <row r="11" spans="1:18" ht="30">
      <c r="A11" s="14">
        <v>6</v>
      </c>
      <c r="B11" s="194" t="s">
        <v>66</v>
      </c>
      <c r="C11" s="207">
        <v>19</v>
      </c>
      <c r="D11" s="212">
        <v>2</v>
      </c>
      <c r="E11" s="205">
        <v>10.5</v>
      </c>
      <c r="F11" s="212">
        <v>4</v>
      </c>
      <c r="G11" s="205">
        <v>21</v>
      </c>
      <c r="H11" s="212">
        <v>4</v>
      </c>
      <c r="I11" s="205">
        <v>21</v>
      </c>
      <c r="J11" s="212">
        <v>3</v>
      </c>
      <c r="K11" s="205">
        <v>15.8</v>
      </c>
      <c r="L11" s="212">
        <v>5</v>
      </c>
      <c r="M11" s="205">
        <v>26.3</v>
      </c>
      <c r="N11" s="212">
        <v>1</v>
      </c>
      <c r="O11" s="205">
        <v>5.3</v>
      </c>
      <c r="P11" s="205">
        <v>0</v>
      </c>
      <c r="Q11" s="205">
        <v>0</v>
      </c>
      <c r="R11" s="60">
        <f t="shared" si="0"/>
        <v>19</v>
      </c>
    </row>
    <row r="12" spans="1:18" ht="30">
      <c r="A12" s="14">
        <v>7</v>
      </c>
      <c r="B12" s="194" t="s">
        <v>67</v>
      </c>
      <c r="C12" s="207">
        <v>18</v>
      </c>
      <c r="D12" s="213">
        <v>4</v>
      </c>
      <c r="E12" s="281">
        <v>0.22</v>
      </c>
      <c r="F12" s="213">
        <v>3</v>
      </c>
      <c r="G12" s="281">
        <v>0.17</v>
      </c>
      <c r="H12" s="213">
        <v>6</v>
      </c>
      <c r="I12" s="281">
        <v>0.33</v>
      </c>
      <c r="J12" s="213">
        <v>3</v>
      </c>
      <c r="K12" s="281">
        <v>0.16</v>
      </c>
      <c r="L12" s="213">
        <v>1</v>
      </c>
      <c r="M12" s="281">
        <v>0.06</v>
      </c>
      <c r="N12" s="213">
        <v>0</v>
      </c>
      <c r="O12" s="205">
        <v>0</v>
      </c>
      <c r="P12" s="205">
        <v>1</v>
      </c>
      <c r="Q12" s="281">
        <v>0.06</v>
      </c>
      <c r="R12" s="60">
        <f t="shared" si="0"/>
        <v>18</v>
      </c>
    </row>
    <row r="13" spans="1:18" ht="30">
      <c r="A13" s="14">
        <v>8</v>
      </c>
      <c r="B13" s="189" t="s">
        <v>68</v>
      </c>
      <c r="C13" s="207">
        <v>7</v>
      </c>
      <c r="D13" s="205">
        <v>0</v>
      </c>
      <c r="E13" s="205">
        <v>0</v>
      </c>
      <c r="F13" s="205">
        <v>0</v>
      </c>
      <c r="G13" s="205">
        <v>0</v>
      </c>
      <c r="H13" s="205">
        <v>6</v>
      </c>
      <c r="I13" s="205">
        <v>85.7</v>
      </c>
      <c r="J13" s="205">
        <v>0</v>
      </c>
      <c r="K13" s="205">
        <v>0</v>
      </c>
      <c r="L13" s="205">
        <v>1</v>
      </c>
      <c r="M13" s="205">
        <v>14.3</v>
      </c>
      <c r="N13" s="205">
        <v>0</v>
      </c>
      <c r="O13" s="205">
        <v>0</v>
      </c>
      <c r="P13" s="205">
        <v>0</v>
      </c>
      <c r="Q13" s="205">
        <v>0</v>
      </c>
      <c r="R13" s="60">
        <f t="shared" si="0"/>
        <v>7</v>
      </c>
    </row>
    <row r="14" spans="1:18" ht="30">
      <c r="A14" s="14">
        <v>9</v>
      </c>
      <c r="B14" s="9" t="s">
        <v>69</v>
      </c>
      <c r="C14" s="207">
        <v>38</v>
      </c>
      <c r="D14" s="211">
        <v>1</v>
      </c>
      <c r="E14" s="281">
        <v>0.03</v>
      </c>
      <c r="F14" s="211">
        <v>10</v>
      </c>
      <c r="G14" s="281">
        <v>0.27</v>
      </c>
      <c r="H14" s="211">
        <v>16</v>
      </c>
      <c r="I14" s="281">
        <v>0.42</v>
      </c>
      <c r="J14" s="211">
        <v>9</v>
      </c>
      <c r="K14" s="281">
        <v>0.24</v>
      </c>
      <c r="L14" s="211">
        <v>2</v>
      </c>
      <c r="M14" s="281">
        <v>0.05</v>
      </c>
      <c r="N14" s="211">
        <v>0</v>
      </c>
      <c r="O14" s="205">
        <v>0</v>
      </c>
      <c r="P14" s="205">
        <v>0</v>
      </c>
      <c r="Q14" s="205">
        <v>0</v>
      </c>
      <c r="R14" s="60">
        <f t="shared" si="0"/>
        <v>38</v>
      </c>
    </row>
    <row r="15" spans="1:18" ht="30">
      <c r="A15" s="14">
        <v>10</v>
      </c>
      <c r="B15" s="189" t="s">
        <v>70</v>
      </c>
      <c r="C15" s="207">
        <v>7</v>
      </c>
      <c r="D15" s="205">
        <v>0</v>
      </c>
      <c r="E15" s="364">
        <v>0</v>
      </c>
      <c r="F15" s="205">
        <v>0</v>
      </c>
      <c r="G15" s="364">
        <v>0</v>
      </c>
      <c r="H15" s="205">
        <v>5</v>
      </c>
      <c r="I15" s="364">
        <v>0.71399999999999997</v>
      </c>
      <c r="J15" s="205">
        <v>2</v>
      </c>
      <c r="K15" s="364">
        <v>0.28599999999999998</v>
      </c>
      <c r="L15" s="205">
        <v>0</v>
      </c>
      <c r="M15" s="364">
        <v>0</v>
      </c>
      <c r="N15" s="205">
        <v>0</v>
      </c>
      <c r="O15" s="364">
        <v>0</v>
      </c>
      <c r="P15" s="205">
        <v>0</v>
      </c>
      <c r="Q15" s="364">
        <v>0</v>
      </c>
      <c r="R15" s="60">
        <f t="shared" si="0"/>
        <v>7</v>
      </c>
    </row>
    <row r="16" spans="1:18" ht="30">
      <c r="A16" s="14">
        <v>11</v>
      </c>
      <c r="B16" s="9" t="s">
        <v>233</v>
      </c>
      <c r="C16" s="207">
        <v>25</v>
      </c>
      <c r="D16" s="205">
        <v>1</v>
      </c>
      <c r="E16" s="281">
        <v>0.04</v>
      </c>
      <c r="F16" s="205">
        <v>2</v>
      </c>
      <c r="G16" s="384">
        <v>0.08</v>
      </c>
      <c r="H16" s="205">
        <v>10</v>
      </c>
      <c r="I16" s="384">
        <v>0.4</v>
      </c>
      <c r="J16" s="205">
        <v>9</v>
      </c>
      <c r="K16" s="384">
        <v>0.36</v>
      </c>
      <c r="L16" s="205">
        <v>3</v>
      </c>
      <c r="M16" s="384">
        <v>0.12</v>
      </c>
      <c r="N16" s="205">
        <v>0</v>
      </c>
      <c r="O16" s="281">
        <v>0</v>
      </c>
      <c r="P16" s="205">
        <v>0</v>
      </c>
      <c r="Q16" s="281">
        <v>0</v>
      </c>
      <c r="R16" s="60">
        <f t="shared" ref="R16:R40" si="1">D16+F16+H16+J16+L16+N16+P16</f>
        <v>25</v>
      </c>
    </row>
    <row r="17" spans="1:18" ht="31.5">
      <c r="A17" s="14">
        <v>12</v>
      </c>
      <c r="B17" s="199" t="s">
        <v>71</v>
      </c>
      <c r="C17" s="207">
        <v>32</v>
      </c>
      <c r="D17" s="205">
        <v>0</v>
      </c>
      <c r="E17" s="205">
        <v>0</v>
      </c>
      <c r="F17" s="205">
        <v>6</v>
      </c>
      <c r="G17" s="205">
        <v>20</v>
      </c>
      <c r="H17" s="205">
        <v>17</v>
      </c>
      <c r="I17" s="205">
        <v>57</v>
      </c>
      <c r="J17" s="205">
        <v>4</v>
      </c>
      <c r="K17" s="205">
        <v>10</v>
      </c>
      <c r="L17" s="205">
        <v>5</v>
      </c>
      <c r="M17" s="205">
        <v>13</v>
      </c>
      <c r="N17" s="205">
        <v>0</v>
      </c>
      <c r="O17" s="205">
        <v>0</v>
      </c>
      <c r="P17" s="205">
        <v>0</v>
      </c>
      <c r="Q17" s="205">
        <v>0</v>
      </c>
      <c r="R17" s="60">
        <f t="shared" si="1"/>
        <v>32</v>
      </c>
    </row>
    <row r="18" spans="1:18" ht="30">
      <c r="A18" s="14">
        <v>13</v>
      </c>
      <c r="B18" s="194" t="s">
        <v>72</v>
      </c>
      <c r="C18" s="207">
        <v>32</v>
      </c>
      <c r="D18" s="205">
        <v>2</v>
      </c>
      <c r="E18" s="281">
        <v>0.06</v>
      </c>
      <c r="F18" s="205">
        <v>4</v>
      </c>
      <c r="G18" s="281">
        <v>0.12</v>
      </c>
      <c r="H18" s="205">
        <v>12</v>
      </c>
      <c r="I18" s="281">
        <v>0.38</v>
      </c>
      <c r="J18" s="205">
        <v>9</v>
      </c>
      <c r="K18" s="281">
        <v>0.28000000000000003</v>
      </c>
      <c r="L18" s="205">
        <v>5</v>
      </c>
      <c r="M18" s="281">
        <v>0.16</v>
      </c>
      <c r="N18" s="205">
        <v>0</v>
      </c>
      <c r="O18" s="205">
        <v>0</v>
      </c>
      <c r="P18" s="205">
        <v>0</v>
      </c>
      <c r="Q18" s="205">
        <v>0</v>
      </c>
      <c r="R18" s="60">
        <f t="shared" si="1"/>
        <v>32</v>
      </c>
    </row>
    <row r="19" spans="1:18" ht="30">
      <c r="A19" s="14">
        <v>14</v>
      </c>
      <c r="B19" s="194" t="s">
        <v>73</v>
      </c>
      <c r="C19" s="207">
        <v>34</v>
      </c>
      <c r="D19" s="211">
        <v>1</v>
      </c>
      <c r="E19" s="281">
        <v>0.03</v>
      </c>
      <c r="F19" s="211">
        <v>2</v>
      </c>
      <c r="G19" s="281">
        <v>0.06</v>
      </c>
      <c r="H19" s="211">
        <v>17</v>
      </c>
      <c r="I19" s="281">
        <v>0.5</v>
      </c>
      <c r="J19" s="211">
        <v>6</v>
      </c>
      <c r="K19" s="281">
        <v>0.18</v>
      </c>
      <c r="L19" s="211">
        <v>7</v>
      </c>
      <c r="M19" s="281">
        <v>0.2</v>
      </c>
      <c r="N19" s="211">
        <v>1</v>
      </c>
      <c r="O19" s="281">
        <v>0.03</v>
      </c>
      <c r="P19" s="205">
        <v>0</v>
      </c>
      <c r="Q19" s="281">
        <v>0</v>
      </c>
      <c r="R19" s="60">
        <f t="shared" si="1"/>
        <v>34</v>
      </c>
    </row>
    <row r="20" spans="1:18" ht="25.5">
      <c r="A20" s="14"/>
      <c r="B20" s="200" t="s">
        <v>74</v>
      </c>
      <c r="C20" s="207">
        <v>9</v>
      </c>
      <c r="D20" s="205">
        <v>0</v>
      </c>
      <c r="E20" s="205">
        <v>0</v>
      </c>
      <c r="F20" s="205">
        <v>0</v>
      </c>
      <c r="G20" s="205">
        <v>0</v>
      </c>
      <c r="H20" s="205">
        <v>5</v>
      </c>
      <c r="I20" s="205">
        <v>44</v>
      </c>
      <c r="J20" s="205">
        <v>3</v>
      </c>
      <c r="K20" s="205">
        <v>22</v>
      </c>
      <c r="L20" s="205">
        <v>1</v>
      </c>
      <c r="M20" s="205">
        <v>11</v>
      </c>
      <c r="N20" s="205">
        <v>0</v>
      </c>
      <c r="O20" s="205">
        <v>0</v>
      </c>
      <c r="P20" s="205">
        <v>0</v>
      </c>
      <c r="Q20" s="205">
        <v>0</v>
      </c>
      <c r="R20" s="60">
        <f t="shared" si="1"/>
        <v>9</v>
      </c>
    </row>
    <row r="21" spans="1:18" ht="30">
      <c r="A21" s="14">
        <v>16</v>
      </c>
      <c r="B21" s="194" t="s">
        <v>75</v>
      </c>
      <c r="C21" s="207">
        <v>36</v>
      </c>
      <c r="D21" s="77">
        <v>5</v>
      </c>
      <c r="E21" s="205">
        <v>13.8</v>
      </c>
      <c r="F21" s="205">
        <v>6</v>
      </c>
      <c r="G21" s="205">
        <v>16.600000000000001</v>
      </c>
      <c r="H21" s="205">
        <v>10</v>
      </c>
      <c r="I21" s="205">
        <v>27.8</v>
      </c>
      <c r="J21" s="205">
        <v>4</v>
      </c>
      <c r="K21" s="205">
        <v>11.1</v>
      </c>
      <c r="L21" s="205">
        <v>9</v>
      </c>
      <c r="M21" s="205">
        <v>25</v>
      </c>
      <c r="N21" s="205">
        <v>2</v>
      </c>
      <c r="O21" s="205">
        <v>5.5</v>
      </c>
      <c r="P21" s="205"/>
      <c r="Q21" s="205"/>
      <c r="R21" s="60">
        <f t="shared" si="1"/>
        <v>36</v>
      </c>
    </row>
    <row r="22" spans="1:18" ht="30">
      <c r="A22" s="14">
        <v>17</v>
      </c>
      <c r="B22" s="194" t="s">
        <v>76</v>
      </c>
      <c r="C22" s="422">
        <v>9</v>
      </c>
      <c r="D22" s="205">
        <v>0</v>
      </c>
      <c r="E22" s="205">
        <v>0</v>
      </c>
      <c r="F22" s="205">
        <v>2</v>
      </c>
      <c r="G22" s="281">
        <v>0.22</v>
      </c>
      <c r="H22" s="205">
        <v>3</v>
      </c>
      <c r="I22" s="281">
        <v>0.33</v>
      </c>
      <c r="J22" s="205">
        <v>4</v>
      </c>
      <c r="K22" s="281">
        <v>0.44</v>
      </c>
      <c r="L22" s="205">
        <v>0</v>
      </c>
      <c r="M22" s="205">
        <v>0</v>
      </c>
      <c r="N22" s="205">
        <v>0</v>
      </c>
      <c r="O22" s="205">
        <v>0</v>
      </c>
      <c r="P22" s="205">
        <v>0</v>
      </c>
      <c r="Q22" s="205">
        <v>0</v>
      </c>
      <c r="R22" s="60">
        <f t="shared" si="1"/>
        <v>9</v>
      </c>
    </row>
    <row r="23" spans="1:18" ht="30">
      <c r="A23" s="14">
        <v>18</v>
      </c>
      <c r="B23" s="189" t="s">
        <v>234</v>
      </c>
      <c r="C23" s="207">
        <v>46</v>
      </c>
      <c r="D23" s="205">
        <v>2</v>
      </c>
      <c r="E23" s="384">
        <v>4.2999999999999997E-2</v>
      </c>
      <c r="F23" s="205">
        <v>3</v>
      </c>
      <c r="G23" s="384">
        <v>6.5000000000000002E-2</v>
      </c>
      <c r="H23" s="205">
        <v>21</v>
      </c>
      <c r="I23" s="384">
        <v>0.45600000000000002</v>
      </c>
      <c r="J23" s="205">
        <v>7</v>
      </c>
      <c r="K23" s="384">
        <v>0.152</v>
      </c>
      <c r="L23" s="205">
        <v>13</v>
      </c>
      <c r="M23" s="281">
        <v>0.28299999999999997</v>
      </c>
      <c r="N23" s="205"/>
      <c r="O23" s="205"/>
      <c r="P23" s="205"/>
      <c r="Q23" s="205"/>
      <c r="R23" s="60">
        <f t="shared" si="1"/>
        <v>46</v>
      </c>
    </row>
    <row r="24" spans="1:18" ht="30">
      <c r="A24" s="14">
        <v>19</v>
      </c>
      <c r="B24" s="9" t="s">
        <v>77</v>
      </c>
      <c r="C24" s="207">
        <v>34</v>
      </c>
      <c r="D24" s="77">
        <v>0</v>
      </c>
      <c r="E24" s="205">
        <v>0</v>
      </c>
      <c r="F24" s="205">
        <v>4</v>
      </c>
      <c r="G24" s="205">
        <v>11</v>
      </c>
      <c r="H24" s="384">
        <v>15</v>
      </c>
      <c r="I24" s="281">
        <v>0.5</v>
      </c>
      <c r="J24" s="205">
        <v>7</v>
      </c>
      <c r="K24" s="205">
        <v>17.600000000000001</v>
      </c>
      <c r="L24" s="205">
        <v>8</v>
      </c>
      <c r="M24" s="384">
        <v>0.20599999999999999</v>
      </c>
      <c r="N24" s="205"/>
      <c r="O24" s="205"/>
      <c r="P24" s="205"/>
      <c r="Q24" s="205"/>
      <c r="R24" s="60">
        <f t="shared" si="1"/>
        <v>34</v>
      </c>
    </row>
    <row r="25" spans="1:18" ht="30">
      <c r="A25" s="14">
        <v>20</v>
      </c>
      <c r="B25" s="189" t="s">
        <v>78</v>
      </c>
      <c r="C25" s="207">
        <v>17</v>
      </c>
      <c r="D25" s="205">
        <v>1</v>
      </c>
      <c r="E25" s="384">
        <v>5.8999999999999997E-2</v>
      </c>
      <c r="F25" s="205">
        <v>1</v>
      </c>
      <c r="G25" s="384">
        <v>5.8999999999999997E-2</v>
      </c>
      <c r="H25" s="205">
        <v>8</v>
      </c>
      <c r="I25" s="281">
        <v>0.47</v>
      </c>
      <c r="J25" s="205">
        <v>4</v>
      </c>
      <c r="K25" s="281">
        <v>0.24</v>
      </c>
      <c r="L25" s="205">
        <v>2</v>
      </c>
      <c r="M25" s="384">
        <v>0.11799999999999999</v>
      </c>
      <c r="N25" s="205">
        <v>1</v>
      </c>
      <c r="O25" s="384">
        <v>5.8999999999999997E-2</v>
      </c>
      <c r="P25" s="205"/>
      <c r="Q25" s="205"/>
      <c r="R25" s="60">
        <f t="shared" si="1"/>
        <v>17</v>
      </c>
    </row>
    <row r="26" spans="1:18" ht="25.5">
      <c r="A26" s="14">
        <v>21</v>
      </c>
      <c r="B26" s="116" t="s">
        <v>79</v>
      </c>
      <c r="C26" s="207">
        <v>19</v>
      </c>
      <c r="D26" s="205">
        <v>1</v>
      </c>
      <c r="E26" s="384">
        <v>5.2999999999999999E-2</v>
      </c>
      <c r="F26" s="205">
        <v>3</v>
      </c>
      <c r="G26" s="384">
        <v>0.158</v>
      </c>
      <c r="H26" s="205">
        <v>10</v>
      </c>
      <c r="I26" s="384">
        <v>0.52600000000000002</v>
      </c>
      <c r="J26" s="205">
        <v>4</v>
      </c>
      <c r="K26" s="205">
        <v>21</v>
      </c>
      <c r="L26" s="205">
        <v>1</v>
      </c>
      <c r="M26" s="384">
        <v>5.2999999999999999E-2</v>
      </c>
      <c r="N26" s="205"/>
      <c r="O26" s="205"/>
      <c r="P26" s="205"/>
      <c r="Q26" s="205"/>
      <c r="R26" s="60">
        <f t="shared" si="1"/>
        <v>19</v>
      </c>
    </row>
    <row r="27" spans="1:18" ht="30">
      <c r="A27" s="14">
        <v>22</v>
      </c>
      <c r="B27" s="194" t="s">
        <v>80</v>
      </c>
      <c r="C27" s="207">
        <v>36</v>
      </c>
      <c r="D27" s="205"/>
      <c r="E27" s="205"/>
      <c r="F27" s="205">
        <v>10</v>
      </c>
      <c r="G27" s="281">
        <v>0.27700000000000002</v>
      </c>
      <c r="H27" s="205">
        <v>22</v>
      </c>
      <c r="I27" s="281">
        <v>0.61</v>
      </c>
      <c r="J27" s="205">
        <v>3</v>
      </c>
      <c r="K27" s="281">
        <v>8.3000000000000004E-2</v>
      </c>
      <c r="L27" s="205">
        <v>1</v>
      </c>
      <c r="M27" s="281">
        <v>2.7E-2</v>
      </c>
      <c r="N27" s="205"/>
      <c r="O27" s="205"/>
      <c r="P27" s="205"/>
      <c r="Q27" s="205"/>
      <c r="R27" s="60">
        <f t="shared" si="1"/>
        <v>36</v>
      </c>
    </row>
    <row r="28" spans="1:18" ht="30">
      <c r="A28" s="14">
        <v>23</v>
      </c>
      <c r="B28" s="189" t="s">
        <v>81</v>
      </c>
      <c r="C28" s="207">
        <v>21</v>
      </c>
      <c r="D28" s="205">
        <v>2</v>
      </c>
      <c r="E28" s="281">
        <v>9.5000000000000001E-2</v>
      </c>
      <c r="F28" s="205">
        <v>3</v>
      </c>
      <c r="G28" s="281">
        <v>0.14199999999999999</v>
      </c>
      <c r="H28" s="205">
        <v>8</v>
      </c>
      <c r="I28" s="281">
        <v>0.38</v>
      </c>
      <c r="J28" s="205">
        <v>7</v>
      </c>
      <c r="K28" s="281">
        <v>0.33300000000000002</v>
      </c>
      <c r="L28" s="205">
        <v>1</v>
      </c>
      <c r="M28" s="281">
        <v>4.7E-2</v>
      </c>
      <c r="N28" s="205"/>
      <c r="O28" s="205"/>
      <c r="P28" s="205"/>
      <c r="Q28" s="205"/>
      <c r="R28" s="60">
        <f t="shared" si="1"/>
        <v>21</v>
      </c>
    </row>
    <row r="29" spans="1:18" ht="45">
      <c r="A29" s="14">
        <v>24</v>
      </c>
      <c r="B29" s="9" t="s">
        <v>230</v>
      </c>
      <c r="C29" s="207">
        <v>30</v>
      </c>
      <c r="D29" s="205">
        <v>3</v>
      </c>
      <c r="E29" s="281">
        <v>0.11</v>
      </c>
      <c r="F29" s="205">
        <v>5</v>
      </c>
      <c r="G29" s="281">
        <v>0.18</v>
      </c>
      <c r="H29" s="205">
        <v>12</v>
      </c>
      <c r="I29" s="281">
        <v>0.43</v>
      </c>
      <c r="J29" s="205">
        <v>4</v>
      </c>
      <c r="K29" s="281">
        <v>0.1</v>
      </c>
      <c r="L29" s="205">
        <v>6</v>
      </c>
      <c r="M29" s="281">
        <v>0.18</v>
      </c>
      <c r="N29" s="205"/>
      <c r="O29" s="205"/>
      <c r="P29" s="205"/>
      <c r="Q29" s="205"/>
      <c r="R29" s="60">
        <f t="shared" si="1"/>
        <v>30</v>
      </c>
    </row>
    <row r="30" spans="1:18" ht="30">
      <c r="A30" s="14">
        <v>25</v>
      </c>
      <c r="B30" s="9" t="s">
        <v>82</v>
      </c>
      <c r="C30" s="207">
        <v>33</v>
      </c>
      <c r="D30" s="205">
        <v>2</v>
      </c>
      <c r="E30" s="281">
        <v>0.06</v>
      </c>
      <c r="F30" s="205">
        <v>4</v>
      </c>
      <c r="G30" s="384">
        <v>0.121</v>
      </c>
      <c r="H30" s="205">
        <v>12</v>
      </c>
      <c r="I30" s="384">
        <v>0.36399999999999999</v>
      </c>
      <c r="J30" s="205">
        <v>4</v>
      </c>
      <c r="K30" s="384">
        <v>0.121</v>
      </c>
      <c r="L30" s="205">
        <v>9</v>
      </c>
      <c r="M30" s="384">
        <v>0.27300000000000002</v>
      </c>
      <c r="N30" s="205">
        <v>2</v>
      </c>
      <c r="O30" s="281">
        <v>0.06</v>
      </c>
      <c r="P30" s="205"/>
      <c r="Q30" s="205"/>
      <c r="R30" s="60">
        <f t="shared" si="1"/>
        <v>33</v>
      </c>
    </row>
    <row r="31" spans="1:18" ht="30">
      <c r="A31" s="14">
        <v>26</v>
      </c>
      <c r="B31" s="194" t="s">
        <v>83</v>
      </c>
      <c r="C31" s="207">
        <v>18</v>
      </c>
      <c r="D31" s="205">
        <v>1</v>
      </c>
      <c r="E31" s="205">
        <f>D31*100/C31</f>
        <v>5.5555555555555554</v>
      </c>
      <c r="F31" s="205">
        <v>3</v>
      </c>
      <c r="G31" s="205">
        <f>F31*100/C31</f>
        <v>16.666666666666668</v>
      </c>
      <c r="H31" s="205">
        <v>7</v>
      </c>
      <c r="I31" s="205">
        <f>H31*100/C31</f>
        <v>38.888888888888886</v>
      </c>
      <c r="J31" s="205">
        <v>6</v>
      </c>
      <c r="K31" s="205">
        <f>J31*100/C31</f>
        <v>33.333333333333336</v>
      </c>
      <c r="L31" s="205">
        <v>1</v>
      </c>
      <c r="M31" s="205">
        <f>L31*100/C31</f>
        <v>5.5555555555555554</v>
      </c>
      <c r="N31" s="205"/>
      <c r="O31" s="205"/>
      <c r="P31" s="205"/>
      <c r="Q31" s="205"/>
      <c r="R31" s="60">
        <f t="shared" si="1"/>
        <v>18</v>
      </c>
    </row>
    <row r="32" spans="1:18" ht="30">
      <c r="A32" s="14">
        <v>27</v>
      </c>
      <c r="B32" s="194" t="s">
        <v>84</v>
      </c>
      <c r="C32" s="537">
        <v>29</v>
      </c>
      <c r="D32" s="205">
        <v>6</v>
      </c>
      <c r="E32" s="384">
        <v>0.20699999999999999</v>
      </c>
      <c r="F32" s="205">
        <v>4</v>
      </c>
      <c r="G32" s="384">
        <v>0.13800000000000001</v>
      </c>
      <c r="H32" s="205">
        <v>6</v>
      </c>
      <c r="I32" s="384">
        <v>0.20699999999999999</v>
      </c>
      <c r="J32" s="205">
        <v>7</v>
      </c>
      <c r="K32" s="384">
        <v>0.24099999999999999</v>
      </c>
      <c r="L32" s="205">
        <v>6</v>
      </c>
      <c r="M32" s="384">
        <v>0.20699999999999999</v>
      </c>
      <c r="N32" s="205">
        <v>0</v>
      </c>
      <c r="O32" s="205"/>
      <c r="P32" s="205">
        <v>0</v>
      </c>
      <c r="Q32" s="205"/>
      <c r="R32" s="60">
        <f t="shared" si="1"/>
        <v>29</v>
      </c>
    </row>
    <row r="33" spans="1:18" ht="30">
      <c r="A33" s="14">
        <v>28</v>
      </c>
      <c r="B33" s="189" t="s">
        <v>85</v>
      </c>
      <c r="C33" s="207">
        <v>17</v>
      </c>
      <c r="D33" s="205"/>
      <c r="E33" s="205"/>
      <c r="F33" s="205">
        <v>2</v>
      </c>
      <c r="G33" s="384">
        <v>0.11799999999999999</v>
      </c>
      <c r="H33" s="205">
        <v>3</v>
      </c>
      <c r="I33" s="384">
        <v>0.17599999999999999</v>
      </c>
      <c r="J33" s="205">
        <v>5</v>
      </c>
      <c r="K33" s="384">
        <v>0.29399999999999998</v>
      </c>
      <c r="L33" s="205">
        <v>7</v>
      </c>
      <c r="M33" s="384">
        <v>0.41099999999999998</v>
      </c>
      <c r="N33" s="205"/>
      <c r="O33" s="205"/>
      <c r="P33" s="205"/>
      <c r="Q33" s="205"/>
      <c r="R33" s="60">
        <f t="shared" si="1"/>
        <v>17</v>
      </c>
    </row>
    <row r="34" spans="1:18" ht="30">
      <c r="A34" s="14">
        <v>29</v>
      </c>
      <c r="B34" s="9" t="s">
        <v>86</v>
      </c>
      <c r="C34" s="207">
        <v>33</v>
      </c>
      <c r="D34" s="205">
        <v>2</v>
      </c>
      <c r="E34" s="205">
        <v>6</v>
      </c>
      <c r="F34" s="205">
        <v>2</v>
      </c>
      <c r="G34" s="205">
        <v>6</v>
      </c>
      <c r="H34" s="205">
        <v>12</v>
      </c>
      <c r="I34" s="205">
        <v>36.299999999999997</v>
      </c>
      <c r="J34" s="205">
        <v>12</v>
      </c>
      <c r="K34" s="205">
        <v>36.299999999999997</v>
      </c>
      <c r="L34" s="205">
        <v>5</v>
      </c>
      <c r="M34" s="205">
        <v>15.1</v>
      </c>
      <c r="N34" s="205">
        <v>0</v>
      </c>
      <c r="O34" s="205">
        <v>0</v>
      </c>
      <c r="P34" s="205">
        <v>0</v>
      </c>
      <c r="Q34" s="205">
        <v>0</v>
      </c>
      <c r="R34" s="60">
        <f t="shared" si="1"/>
        <v>33</v>
      </c>
    </row>
    <row r="35" spans="1:18" ht="30">
      <c r="A35" s="14">
        <v>30</v>
      </c>
      <c r="B35" s="194" t="s">
        <v>87</v>
      </c>
      <c r="C35" s="207">
        <v>30</v>
      </c>
      <c r="D35" s="77">
        <v>2</v>
      </c>
      <c r="E35" s="281">
        <v>0.06</v>
      </c>
      <c r="F35" s="205">
        <v>2</v>
      </c>
      <c r="G35" s="281">
        <v>0.06</v>
      </c>
      <c r="H35" s="205">
        <v>13</v>
      </c>
      <c r="I35" s="281">
        <v>0.433</v>
      </c>
      <c r="J35" s="205">
        <v>8</v>
      </c>
      <c r="K35" s="281">
        <v>0.26600000000000001</v>
      </c>
      <c r="L35" s="205">
        <v>5</v>
      </c>
      <c r="M35" s="281">
        <v>0.16600000000000001</v>
      </c>
      <c r="N35" s="205">
        <v>0</v>
      </c>
      <c r="O35" s="205">
        <v>0</v>
      </c>
      <c r="P35" s="205">
        <v>0</v>
      </c>
      <c r="Q35" s="205">
        <v>0</v>
      </c>
      <c r="R35" s="60">
        <f t="shared" si="1"/>
        <v>30</v>
      </c>
    </row>
    <row r="36" spans="1:18" ht="30">
      <c r="A36" s="14">
        <v>31</v>
      </c>
      <c r="B36" s="194" t="s">
        <v>88</v>
      </c>
      <c r="C36" s="207">
        <v>26</v>
      </c>
      <c r="D36" s="205">
        <v>2</v>
      </c>
      <c r="E36" s="205">
        <v>7</v>
      </c>
      <c r="F36" s="205">
        <v>3</v>
      </c>
      <c r="G36" s="205">
        <v>11</v>
      </c>
      <c r="H36" s="205">
        <v>2</v>
      </c>
      <c r="I36" s="205">
        <v>7</v>
      </c>
      <c r="J36" s="205">
        <v>12</v>
      </c>
      <c r="K36" s="205">
        <v>48</v>
      </c>
      <c r="L36" s="205">
        <v>6</v>
      </c>
      <c r="M36" s="205">
        <v>24</v>
      </c>
      <c r="N36" s="205">
        <v>1</v>
      </c>
      <c r="O36" s="205">
        <v>3</v>
      </c>
      <c r="P36" s="205"/>
      <c r="Q36" s="205"/>
      <c r="R36" s="60">
        <f t="shared" si="1"/>
        <v>26</v>
      </c>
    </row>
    <row r="37" spans="1:18" ht="30">
      <c r="A37" s="14">
        <v>32</v>
      </c>
      <c r="B37" s="194" t="s">
        <v>89</v>
      </c>
      <c r="C37" s="207">
        <v>15</v>
      </c>
      <c r="D37" s="205">
        <v>0</v>
      </c>
      <c r="E37" s="205">
        <v>0</v>
      </c>
      <c r="F37" s="205">
        <v>3</v>
      </c>
      <c r="G37" s="205">
        <v>20</v>
      </c>
      <c r="H37" s="205">
        <v>4</v>
      </c>
      <c r="I37" s="205">
        <v>27</v>
      </c>
      <c r="J37" s="205">
        <v>4</v>
      </c>
      <c r="K37" s="205">
        <v>27</v>
      </c>
      <c r="L37" s="205">
        <v>4</v>
      </c>
      <c r="M37" s="205">
        <v>27</v>
      </c>
      <c r="N37" s="205">
        <v>0</v>
      </c>
      <c r="O37" s="205">
        <v>0</v>
      </c>
      <c r="P37" s="205">
        <v>0</v>
      </c>
      <c r="Q37" s="205">
        <v>0</v>
      </c>
      <c r="R37" s="60">
        <f t="shared" si="1"/>
        <v>15</v>
      </c>
    </row>
    <row r="38" spans="1:18" ht="30">
      <c r="A38" s="14">
        <v>33</v>
      </c>
      <c r="B38" s="194" t="s">
        <v>90</v>
      </c>
      <c r="C38" s="207">
        <v>22</v>
      </c>
      <c r="D38" s="213">
        <v>2</v>
      </c>
      <c r="E38" s="205">
        <v>9</v>
      </c>
      <c r="F38" s="213"/>
      <c r="G38" s="205"/>
      <c r="H38" s="213">
        <v>7</v>
      </c>
      <c r="I38" s="205">
        <v>31.8</v>
      </c>
      <c r="J38" s="213">
        <v>3</v>
      </c>
      <c r="K38" s="205">
        <v>13.6</v>
      </c>
      <c r="L38" s="213">
        <v>9</v>
      </c>
      <c r="M38" s="205">
        <v>40.9</v>
      </c>
      <c r="N38" s="213">
        <v>1</v>
      </c>
      <c r="O38" s="205">
        <v>4.5</v>
      </c>
      <c r="P38" s="213"/>
      <c r="Q38" s="205"/>
      <c r="R38" s="60">
        <f t="shared" si="1"/>
        <v>22</v>
      </c>
    </row>
    <row r="39" spans="1:18" ht="30">
      <c r="A39" s="14">
        <v>34</v>
      </c>
      <c r="B39" s="194" t="s">
        <v>91</v>
      </c>
      <c r="C39" s="207">
        <v>24</v>
      </c>
      <c r="D39" s="77">
        <v>0</v>
      </c>
      <c r="E39" s="281">
        <v>0</v>
      </c>
      <c r="F39" s="205">
        <v>3</v>
      </c>
      <c r="G39" s="281">
        <v>0.125</v>
      </c>
      <c r="H39" s="205">
        <v>10</v>
      </c>
      <c r="I39" s="281">
        <v>0.42</v>
      </c>
      <c r="J39" s="205">
        <v>8</v>
      </c>
      <c r="K39" s="281">
        <v>0.33</v>
      </c>
      <c r="L39" s="205">
        <v>3</v>
      </c>
      <c r="M39" s="281">
        <v>0.13</v>
      </c>
      <c r="N39" s="205">
        <v>0</v>
      </c>
      <c r="O39" s="281">
        <v>0</v>
      </c>
      <c r="P39" s="205">
        <v>0</v>
      </c>
      <c r="Q39" s="281">
        <v>0</v>
      </c>
      <c r="R39" s="60">
        <f t="shared" si="1"/>
        <v>24</v>
      </c>
    </row>
    <row r="40" spans="1:18" ht="30">
      <c r="A40" s="14">
        <v>35</v>
      </c>
      <c r="B40" s="194" t="s">
        <v>92</v>
      </c>
      <c r="C40" s="207">
        <v>36</v>
      </c>
      <c r="D40" s="205">
        <v>3</v>
      </c>
      <c r="E40" s="281">
        <v>0.08</v>
      </c>
      <c r="F40" s="205">
        <v>5</v>
      </c>
      <c r="G40" s="281">
        <v>0.14000000000000001</v>
      </c>
      <c r="H40" s="205">
        <v>13</v>
      </c>
      <c r="I40" s="281">
        <v>0.38</v>
      </c>
      <c r="J40" s="205">
        <v>6</v>
      </c>
      <c r="K40" s="281">
        <v>0.16</v>
      </c>
      <c r="L40" s="205">
        <v>9</v>
      </c>
      <c r="M40" s="281">
        <v>0.24</v>
      </c>
      <c r="N40" s="205">
        <v>0</v>
      </c>
      <c r="O40" s="205">
        <v>0</v>
      </c>
      <c r="P40" s="205">
        <v>0</v>
      </c>
      <c r="Q40" s="205">
        <v>0</v>
      </c>
      <c r="R40" s="60">
        <f t="shared" si="1"/>
        <v>36</v>
      </c>
    </row>
    <row r="41" spans="1:18">
      <c r="B41" s="110" t="s">
        <v>231</v>
      </c>
      <c r="C41" s="207">
        <f>C6+C7+C8+C9+C10+C11+C12+C13+C14+C15+C16+C17+C18+C19+C20+C21+C22+C23+C24+C25+C26+C27+C28+C29+C30+C31+C32+C33+C34+C35+C36+C37+C39+C38+C40</f>
        <v>877</v>
      </c>
      <c r="D41" s="207">
        <f t="shared" ref="D41:R41" si="2">D6+D7+D8+D9+D10+D11+D12+D13+D14+D15+D16+D17+D18+D19+D20+D21+D22+D23+D24+D25+D26+D27+D28+D29+D30+D31+D32+D33+D34+D35+D36+D37+D39+D38+D40</f>
        <v>49</v>
      </c>
      <c r="E41" s="544">
        <v>5.6000000000000001E-2</v>
      </c>
      <c r="F41" s="207">
        <f t="shared" si="2"/>
        <v>107</v>
      </c>
      <c r="G41" s="544">
        <v>0.122</v>
      </c>
      <c r="H41" s="207">
        <f t="shared" si="2"/>
        <v>340</v>
      </c>
      <c r="I41" s="544">
        <v>0.38800000000000001</v>
      </c>
      <c r="J41" s="207">
        <f t="shared" si="2"/>
        <v>202</v>
      </c>
      <c r="K41" s="545">
        <v>0.23</v>
      </c>
      <c r="L41" s="207">
        <f t="shared" si="2"/>
        <v>163</v>
      </c>
      <c r="M41" s="544">
        <v>0.186</v>
      </c>
      <c r="N41" s="207">
        <f t="shared" si="2"/>
        <v>14</v>
      </c>
      <c r="O41" s="544">
        <v>1.6E-2</v>
      </c>
      <c r="P41" s="207">
        <f t="shared" si="2"/>
        <v>2</v>
      </c>
      <c r="Q41" s="544">
        <v>2E-3</v>
      </c>
      <c r="R41" s="207">
        <f t="shared" si="2"/>
        <v>877</v>
      </c>
    </row>
  </sheetData>
  <mergeCells count="12">
    <mergeCell ref="N4:O4"/>
    <mergeCell ref="P4:Q4"/>
    <mergeCell ref="C1:Q1"/>
    <mergeCell ref="C2:Q2"/>
    <mergeCell ref="B3:B5"/>
    <mergeCell ref="C3:C5"/>
    <mergeCell ref="D3:Q3"/>
    <mergeCell ref="D4:E4"/>
    <mergeCell ref="F4:G4"/>
    <mergeCell ref="H4:I4"/>
    <mergeCell ref="J4:K4"/>
    <mergeCell ref="L4:M4"/>
  </mergeCells>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zoomScale="98" zoomScaleNormal="98" workbookViewId="0">
      <selection activeCell="Q1" sqref="Q1:Q1048576"/>
    </sheetView>
  </sheetViews>
  <sheetFormatPr defaultRowHeight="15"/>
  <cols>
    <col min="1" max="1" width="9.28515625" bestFit="1" customWidth="1"/>
    <col min="3" max="3" width="19.7109375" customWidth="1"/>
    <col min="4" max="4" width="15.7109375" customWidth="1"/>
    <col min="5" max="5" width="13.140625" customWidth="1"/>
    <col min="6" max="6" width="15.28515625" customWidth="1"/>
    <col min="7" max="7" width="13.85546875" customWidth="1"/>
    <col min="8" max="8" width="9.28515625" bestFit="1" customWidth="1"/>
    <col min="9" max="9" width="14" customWidth="1"/>
    <col min="10" max="10" width="17" customWidth="1"/>
    <col min="11" max="11" width="17.5703125" customWidth="1"/>
    <col min="12" max="12" width="11.140625" customWidth="1"/>
    <col min="13" max="13" width="13" customWidth="1"/>
    <col min="14" max="14" width="11.5703125" customWidth="1"/>
    <col min="15" max="15" width="14.7109375" customWidth="1"/>
    <col min="16" max="16" width="14" customWidth="1"/>
  </cols>
  <sheetData>
    <row r="1" spans="1:18" ht="88.5" customHeight="1">
      <c r="A1" s="1" t="s">
        <v>0</v>
      </c>
      <c r="B1" s="1" t="s">
        <v>1</v>
      </c>
      <c r="C1" s="1" t="s">
        <v>2</v>
      </c>
      <c r="D1" s="1" t="s">
        <v>3</v>
      </c>
      <c r="E1" s="1" t="s">
        <v>4</v>
      </c>
      <c r="F1" s="2" t="s">
        <v>5</v>
      </c>
      <c r="G1" s="1" t="s">
        <v>6</v>
      </c>
      <c r="H1" s="1" t="s">
        <v>7</v>
      </c>
      <c r="I1" s="1" t="s">
        <v>8</v>
      </c>
      <c r="J1" s="1" t="s">
        <v>9</v>
      </c>
      <c r="K1" s="1" t="s">
        <v>10</v>
      </c>
      <c r="L1" s="1" t="s">
        <v>11</v>
      </c>
      <c r="M1" s="1" t="s">
        <v>12</v>
      </c>
      <c r="N1" s="1" t="s">
        <v>13</v>
      </c>
      <c r="O1" s="1" t="s">
        <v>14</v>
      </c>
      <c r="P1" s="1" t="s">
        <v>15</v>
      </c>
    </row>
    <row r="2" spans="1:18" ht="60">
      <c r="A2" s="14" t="s">
        <v>16</v>
      </c>
      <c r="B2" s="15" t="s">
        <v>93</v>
      </c>
      <c r="C2" s="9" t="s">
        <v>61</v>
      </c>
      <c r="D2" s="228" t="s">
        <v>257</v>
      </c>
      <c r="E2" s="228" t="s">
        <v>258</v>
      </c>
      <c r="F2" s="228">
        <v>2018</v>
      </c>
      <c r="G2" s="227">
        <v>28917</v>
      </c>
      <c r="H2" s="228">
        <v>46</v>
      </c>
      <c r="I2" s="228" t="s">
        <v>253</v>
      </c>
      <c r="J2" s="226" t="s">
        <v>259</v>
      </c>
      <c r="K2" s="226" t="s">
        <v>260</v>
      </c>
      <c r="L2" s="228">
        <v>22</v>
      </c>
      <c r="M2" s="228">
        <v>7</v>
      </c>
      <c r="N2" s="228" t="s">
        <v>261</v>
      </c>
      <c r="O2" s="228">
        <v>2024</v>
      </c>
      <c r="P2" s="228">
        <v>2018</v>
      </c>
    </row>
    <row r="3" spans="1:18" ht="70.5" customHeight="1">
      <c r="A3" s="14" t="s">
        <v>135</v>
      </c>
      <c r="B3" s="15" t="s">
        <v>93</v>
      </c>
      <c r="C3" s="9" t="s">
        <v>3305</v>
      </c>
      <c r="D3" s="15" t="s">
        <v>1149</v>
      </c>
      <c r="E3" s="15" t="s">
        <v>1150</v>
      </c>
      <c r="F3" s="15">
        <v>2021</v>
      </c>
      <c r="G3" s="18">
        <v>32435</v>
      </c>
      <c r="H3" s="15">
        <v>36</v>
      </c>
      <c r="I3" s="66" t="s">
        <v>1151</v>
      </c>
      <c r="J3" s="98" t="s">
        <v>601</v>
      </c>
      <c r="K3" s="98" t="s">
        <v>1152</v>
      </c>
      <c r="L3" s="66" t="s">
        <v>1153</v>
      </c>
      <c r="M3" s="66" t="s">
        <v>1154</v>
      </c>
      <c r="N3" s="119" t="s">
        <v>558</v>
      </c>
      <c r="O3" s="119"/>
      <c r="P3" s="387"/>
    </row>
    <row r="4" spans="1:18" ht="60">
      <c r="A4" s="14" t="s">
        <v>134</v>
      </c>
      <c r="B4" s="14" t="s">
        <v>169</v>
      </c>
      <c r="C4" s="9" t="s">
        <v>72</v>
      </c>
      <c r="D4" s="15" t="s">
        <v>1285</v>
      </c>
      <c r="E4" s="15" t="s">
        <v>1286</v>
      </c>
      <c r="F4" s="14">
        <v>2016</v>
      </c>
      <c r="G4" s="65">
        <v>27650</v>
      </c>
      <c r="H4" s="14" t="s">
        <v>1287</v>
      </c>
      <c r="I4" s="41" t="s">
        <v>100</v>
      </c>
      <c r="J4" s="15" t="s">
        <v>1288</v>
      </c>
      <c r="K4" s="15" t="s">
        <v>472</v>
      </c>
      <c r="L4" s="15" t="s">
        <v>1289</v>
      </c>
      <c r="M4" s="14" t="s">
        <v>1290</v>
      </c>
      <c r="N4" s="15" t="s">
        <v>111</v>
      </c>
      <c r="O4" s="14">
        <v>2020</v>
      </c>
      <c r="P4" s="62"/>
    </row>
    <row r="5" spans="1:18" ht="75">
      <c r="A5" s="14" t="s">
        <v>136</v>
      </c>
      <c r="B5" s="14" t="s">
        <v>142</v>
      </c>
      <c r="C5" s="9" t="s">
        <v>72</v>
      </c>
      <c r="D5" s="15" t="s">
        <v>1291</v>
      </c>
      <c r="E5" s="15" t="s">
        <v>1286</v>
      </c>
      <c r="F5" s="15">
        <v>2025</v>
      </c>
      <c r="G5" s="18">
        <v>33217</v>
      </c>
      <c r="H5" s="15" t="s">
        <v>1292</v>
      </c>
      <c r="I5" s="41" t="s">
        <v>100</v>
      </c>
      <c r="J5" s="15" t="s">
        <v>1293</v>
      </c>
      <c r="K5" s="15" t="s">
        <v>1294</v>
      </c>
      <c r="L5" s="15">
        <v>14</v>
      </c>
      <c r="M5" s="15">
        <v>0</v>
      </c>
      <c r="N5" s="15" t="s">
        <v>558</v>
      </c>
      <c r="O5" s="15"/>
      <c r="P5" s="15"/>
    </row>
    <row r="6" spans="1:18" ht="45">
      <c r="A6" s="14" t="s">
        <v>137</v>
      </c>
      <c r="B6" s="14" t="s">
        <v>142</v>
      </c>
      <c r="C6" s="9" t="s">
        <v>3178</v>
      </c>
      <c r="D6" s="15" t="s">
        <v>1651</v>
      </c>
      <c r="E6" s="15" t="s">
        <v>1652</v>
      </c>
      <c r="F6" s="15">
        <v>2021</v>
      </c>
      <c r="G6" s="18">
        <v>24238</v>
      </c>
      <c r="H6" s="15">
        <v>59</v>
      </c>
      <c r="I6" s="15" t="s">
        <v>95</v>
      </c>
      <c r="J6" s="23" t="s">
        <v>298</v>
      </c>
      <c r="K6" s="23" t="s">
        <v>1653</v>
      </c>
      <c r="L6" s="15">
        <v>33</v>
      </c>
      <c r="M6" s="15">
        <v>4</v>
      </c>
      <c r="N6" s="15"/>
      <c r="O6" s="15"/>
      <c r="P6" s="15"/>
    </row>
    <row r="7" spans="1:18" ht="30">
      <c r="A7" s="14" t="s">
        <v>138</v>
      </c>
      <c r="B7" s="15" t="s">
        <v>142</v>
      </c>
      <c r="C7" s="9" t="s">
        <v>179</v>
      </c>
      <c r="D7" s="15" t="s">
        <v>1763</v>
      </c>
      <c r="E7" s="15" t="s">
        <v>1764</v>
      </c>
      <c r="F7" s="15">
        <v>2020</v>
      </c>
      <c r="G7" s="433">
        <v>32017</v>
      </c>
      <c r="H7" s="15">
        <v>38</v>
      </c>
      <c r="I7" s="15" t="s">
        <v>517</v>
      </c>
      <c r="J7" s="23" t="s">
        <v>717</v>
      </c>
      <c r="K7" s="23" t="s">
        <v>587</v>
      </c>
      <c r="L7" s="15">
        <v>13</v>
      </c>
      <c r="M7" s="15">
        <v>5</v>
      </c>
      <c r="N7" s="15" t="s">
        <v>453</v>
      </c>
      <c r="O7" s="15">
        <v>2019</v>
      </c>
      <c r="P7" s="15" t="s">
        <v>1765</v>
      </c>
    </row>
    <row r="8" spans="1:18" ht="63">
      <c r="A8" s="14" t="s">
        <v>139</v>
      </c>
      <c r="B8" s="15" t="s">
        <v>93</v>
      </c>
      <c r="C8" s="9" t="s">
        <v>3303</v>
      </c>
      <c r="D8" s="15" t="s">
        <v>1954</v>
      </c>
      <c r="E8" s="15" t="s">
        <v>1955</v>
      </c>
      <c r="F8" s="15">
        <v>2022</v>
      </c>
      <c r="G8" s="18">
        <v>29840</v>
      </c>
      <c r="H8" s="15">
        <v>43</v>
      </c>
      <c r="I8" s="15" t="s">
        <v>300</v>
      </c>
      <c r="J8" s="124" t="s">
        <v>1956</v>
      </c>
      <c r="K8" s="23" t="s">
        <v>1957</v>
      </c>
      <c r="L8" s="15" t="s">
        <v>1958</v>
      </c>
      <c r="M8" s="15" t="s">
        <v>769</v>
      </c>
      <c r="N8" s="15"/>
      <c r="O8" s="15"/>
      <c r="P8" s="15"/>
    </row>
    <row r="9" spans="1:18" ht="60">
      <c r="A9" s="14" t="s">
        <v>140</v>
      </c>
      <c r="B9" s="15" t="s">
        <v>93</v>
      </c>
      <c r="C9" s="9" t="s">
        <v>3292</v>
      </c>
      <c r="D9" s="15" t="s">
        <v>2165</v>
      </c>
      <c r="E9" s="15" t="s">
        <v>1150</v>
      </c>
      <c r="F9" s="15" t="s">
        <v>2166</v>
      </c>
      <c r="G9" s="190" t="s">
        <v>2167</v>
      </c>
      <c r="H9" s="15" t="s">
        <v>2168</v>
      </c>
      <c r="I9" s="15" t="s">
        <v>517</v>
      </c>
      <c r="J9" s="23" t="s">
        <v>2169</v>
      </c>
      <c r="K9" s="23" t="s">
        <v>2170</v>
      </c>
      <c r="L9" s="15" t="s">
        <v>2171</v>
      </c>
      <c r="M9" s="15" t="s">
        <v>2172</v>
      </c>
      <c r="N9" s="15" t="s">
        <v>1591</v>
      </c>
      <c r="O9" s="15" t="s">
        <v>2173</v>
      </c>
      <c r="P9" s="15" t="s">
        <v>2164</v>
      </c>
    </row>
    <row r="10" spans="1:18" ht="30">
      <c r="A10" s="15" t="s">
        <v>141</v>
      </c>
      <c r="B10" s="15" t="s">
        <v>182</v>
      </c>
      <c r="C10" s="9" t="s">
        <v>186</v>
      </c>
      <c r="D10" s="15" t="s">
        <v>2639</v>
      </c>
      <c r="E10" s="15" t="s">
        <v>2640</v>
      </c>
      <c r="F10" s="15" t="s">
        <v>2641</v>
      </c>
      <c r="G10" s="18">
        <v>33942</v>
      </c>
      <c r="H10" s="15">
        <v>33</v>
      </c>
      <c r="I10" s="15" t="s">
        <v>300</v>
      </c>
      <c r="J10" s="23" t="s">
        <v>2642</v>
      </c>
      <c r="K10" s="23" t="s">
        <v>2643</v>
      </c>
      <c r="L10" s="15" t="s">
        <v>754</v>
      </c>
      <c r="M10" s="15" t="s">
        <v>2644</v>
      </c>
      <c r="N10" s="15" t="s">
        <v>276</v>
      </c>
      <c r="O10" s="15">
        <v>2021</v>
      </c>
      <c r="P10" s="15" t="s">
        <v>1765</v>
      </c>
    </row>
    <row r="11" spans="1:18" ht="45">
      <c r="A11" s="15" t="s">
        <v>149</v>
      </c>
      <c r="B11" s="15" t="s">
        <v>142</v>
      </c>
      <c r="C11" s="9" t="s">
        <v>3300</v>
      </c>
      <c r="D11" s="15" t="s">
        <v>3165</v>
      </c>
      <c r="E11" s="15" t="s">
        <v>1150</v>
      </c>
      <c r="F11" s="15">
        <v>2025</v>
      </c>
      <c r="G11" s="18" t="s">
        <v>3166</v>
      </c>
      <c r="H11" s="15">
        <v>39</v>
      </c>
      <c r="I11" s="15" t="s">
        <v>3167</v>
      </c>
      <c r="J11" s="23" t="s">
        <v>541</v>
      </c>
      <c r="K11" s="23" t="s">
        <v>3168</v>
      </c>
      <c r="L11" s="15">
        <v>16</v>
      </c>
      <c r="M11" s="15">
        <v>0</v>
      </c>
      <c r="N11" s="15" t="s">
        <v>94</v>
      </c>
      <c r="O11" s="15"/>
      <c r="P11" s="15">
        <v>2025</v>
      </c>
      <c r="Q11" s="3"/>
      <c r="R11" s="3"/>
    </row>
  </sheetData>
  <pageMargins left="0.7" right="0.7" top="0.75" bottom="0.75" header="0.3" footer="0.3"/>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Y1039"/>
  <sheetViews>
    <sheetView topLeftCell="A661" zoomScale="90" zoomScaleNormal="90" workbookViewId="0">
      <selection activeCell="M4" sqref="M4"/>
    </sheetView>
  </sheetViews>
  <sheetFormatPr defaultRowHeight="15"/>
  <cols>
    <col min="2" max="2" width="14.5703125" customWidth="1"/>
    <col min="3" max="3" width="15.7109375" customWidth="1"/>
    <col min="4" max="4" width="17.7109375" customWidth="1"/>
    <col min="5" max="7" width="9.28515625" bestFit="1" customWidth="1"/>
    <col min="9" max="9" width="9.28515625" bestFit="1" customWidth="1"/>
    <col min="10" max="10" width="12.42578125" style="489" customWidth="1"/>
    <col min="11" max="11" width="22.42578125" customWidth="1"/>
    <col min="12" max="12" width="18.85546875" customWidth="1"/>
    <col min="13" max="13" width="26.85546875" customWidth="1"/>
    <col min="14" max="14" width="60" customWidth="1"/>
  </cols>
  <sheetData>
    <row r="1" spans="1:14" ht="15.75" customHeight="1">
      <c r="A1" s="546" t="s">
        <v>0</v>
      </c>
      <c r="B1" s="546" t="s">
        <v>2</v>
      </c>
      <c r="C1" s="546" t="s">
        <v>17</v>
      </c>
      <c r="D1" s="546" t="s">
        <v>4</v>
      </c>
      <c r="E1" s="546" t="s">
        <v>19</v>
      </c>
      <c r="F1" s="546"/>
      <c r="G1" s="546"/>
      <c r="H1" s="546" t="s">
        <v>20</v>
      </c>
      <c r="I1" s="546" t="s">
        <v>21</v>
      </c>
      <c r="J1" s="546" t="s">
        <v>22</v>
      </c>
      <c r="K1" s="547" t="s">
        <v>23</v>
      </c>
      <c r="L1" s="546" t="s">
        <v>10</v>
      </c>
      <c r="M1" s="546" t="s">
        <v>24</v>
      </c>
      <c r="N1" s="4"/>
    </row>
    <row r="2" spans="1:14" ht="15" customHeight="1">
      <c r="A2" s="546"/>
      <c r="B2" s="546"/>
      <c r="C2" s="546"/>
      <c r="D2" s="546"/>
      <c r="E2" s="546"/>
      <c r="F2" s="546"/>
      <c r="G2" s="546"/>
      <c r="H2" s="546"/>
      <c r="I2" s="546"/>
      <c r="J2" s="546"/>
      <c r="K2" s="548"/>
      <c r="L2" s="546"/>
      <c r="M2" s="546"/>
      <c r="N2" s="546" t="s">
        <v>34</v>
      </c>
    </row>
    <row r="3" spans="1:14" ht="63">
      <c r="A3" s="546"/>
      <c r="B3" s="546"/>
      <c r="C3" s="546"/>
      <c r="D3" s="546"/>
      <c r="E3" s="4" t="s">
        <v>35</v>
      </c>
      <c r="F3" s="4" t="s">
        <v>36</v>
      </c>
      <c r="G3" s="4" t="s">
        <v>37</v>
      </c>
      <c r="H3" s="546"/>
      <c r="I3" s="546"/>
      <c r="J3" s="546"/>
      <c r="K3" s="549"/>
      <c r="L3" s="546"/>
      <c r="M3" s="546"/>
      <c r="N3" s="546"/>
    </row>
    <row r="4" spans="1:14" ht="75">
      <c r="A4" s="15">
        <v>1</v>
      </c>
      <c r="B4" s="181" t="s">
        <v>61</v>
      </c>
      <c r="C4" s="226" t="s">
        <v>444</v>
      </c>
      <c r="D4" s="242" t="s">
        <v>98</v>
      </c>
      <c r="E4" s="239">
        <v>10</v>
      </c>
      <c r="F4" s="241">
        <v>10</v>
      </c>
      <c r="G4" s="241"/>
      <c r="H4" s="226" t="s">
        <v>367</v>
      </c>
      <c r="I4" s="226">
        <v>2020</v>
      </c>
      <c r="J4" s="237"/>
      <c r="K4" s="226" t="s">
        <v>269</v>
      </c>
      <c r="L4" s="226" t="s">
        <v>102</v>
      </c>
      <c r="M4" s="240" t="s">
        <v>271</v>
      </c>
      <c r="N4" s="238" t="s">
        <v>446</v>
      </c>
    </row>
    <row r="5" spans="1:14" ht="181.5" customHeight="1">
      <c r="A5" s="15">
        <v>2</v>
      </c>
      <c r="B5" s="273" t="s">
        <v>61</v>
      </c>
      <c r="C5" s="233" t="s">
        <v>352</v>
      </c>
      <c r="D5" s="276" t="s">
        <v>98</v>
      </c>
      <c r="E5" s="23">
        <v>13</v>
      </c>
      <c r="F5" s="23">
        <v>7</v>
      </c>
      <c r="G5" s="23"/>
      <c r="H5" s="77" t="s">
        <v>94</v>
      </c>
      <c r="I5" s="23"/>
      <c r="J5" s="23"/>
      <c r="K5" s="23" t="s">
        <v>269</v>
      </c>
      <c r="L5" s="23" t="s">
        <v>353</v>
      </c>
      <c r="M5" s="23" t="s">
        <v>354</v>
      </c>
      <c r="N5" s="23" t="s">
        <v>355</v>
      </c>
    </row>
    <row r="6" spans="1:14" ht="45">
      <c r="A6" s="15">
        <v>3</v>
      </c>
      <c r="B6" s="273" t="s">
        <v>61</v>
      </c>
      <c r="C6" s="23" t="s">
        <v>262</v>
      </c>
      <c r="D6" s="23" t="s">
        <v>99</v>
      </c>
      <c r="E6" s="14">
        <v>17</v>
      </c>
      <c r="F6" s="14">
        <v>3</v>
      </c>
      <c r="G6" s="14"/>
      <c r="H6" s="77" t="s">
        <v>94</v>
      </c>
      <c r="I6" s="15"/>
      <c r="J6" s="23" t="s">
        <v>264</v>
      </c>
      <c r="K6" s="14"/>
      <c r="L6" s="15" t="s">
        <v>265</v>
      </c>
      <c r="M6" s="15" t="s">
        <v>266</v>
      </c>
      <c r="N6" s="23" t="s">
        <v>267</v>
      </c>
    </row>
    <row r="7" spans="1:14" ht="45">
      <c r="A7" s="15">
        <v>4</v>
      </c>
      <c r="B7" s="273" t="s">
        <v>61</v>
      </c>
      <c r="C7" s="233" t="s">
        <v>268</v>
      </c>
      <c r="D7" s="233" t="s">
        <v>99</v>
      </c>
      <c r="E7" s="23">
        <v>9</v>
      </c>
      <c r="F7" s="23">
        <v>7</v>
      </c>
      <c r="G7" s="23"/>
      <c r="H7" s="77" t="s">
        <v>94</v>
      </c>
      <c r="I7" s="23"/>
      <c r="J7" s="23"/>
      <c r="K7" s="23" t="s">
        <v>269</v>
      </c>
      <c r="L7" s="23" t="s">
        <v>270</v>
      </c>
      <c r="M7" s="71" t="s">
        <v>271</v>
      </c>
      <c r="N7" s="23"/>
    </row>
    <row r="8" spans="1:14" ht="105">
      <c r="A8" s="15">
        <v>5</v>
      </c>
      <c r="B8" s="273" t="s">
        <v>61</v>
      </c>
      <c r="C8" s="233" t="s">
        <v>272</v>
      </c>
      <c r="D8" s="233" t="s">
        <v>99</v>
      </c>
      <c r="E8" s="23">
        <v>14</v>
      </c>
      <c r="F8" s="23">
        <v>1</v>
      </c>
      <c r="G8" s="23"/>
      <c r="H8" s="77" t="s">
        <v>94</v>
      </c>
      <c r="I8" s="23"/>
      <c r="J8" s="23" t="s">
        <v>264</v>
      </c>
      <c r="K8" s="23"/>
      <c r="L8" s="23" t="s">
        <v>273</v>
      </c>
      <c r="M8" s="78" t="s">
        <v>274</v>
      </c>
      <c r="N8" s="23"/>
    </row>
    <row r="9" spans="1:14" ht="105">
      <c r="A9" s="15">
        <v>6</v>
      </c>
      <c r="B9" s="273" t="s">
        <v>61</v>
      </c>
      <c r="C9" s="233" t="s">
        <v>275</v>
      </c>
      <c r="D9" s="233" t="s">
        <v>99</v>
      </c>
      <c r="E9" s="23">
        <v>12</v>
      </c>
      <c r="F9" s="23">
        <v>12</v>
      </c>
      <c r="G9" s="23"/>
      <c r="H9" s="23" t="s">
        <v>276</v>
      </c>
      <c r="I9" s="23">
        <v>2021</v>
      </c>
      <c r="J9" s="23"/>
      <c r="K9" s="23" t="s">
        <v>269</v>
      </c>
      <c r="L9" s="23" t="s">
        <v>277</v>
      </c>
      <c r="M9" s="35" t="s">
        <v>278</v>
      </c>
      <c r="N9" s="23"/>
    </row>
    <row r="10" spans="1:14" ht="60">
      <c r="A10" s="15">
        <v>7</v>
      </c>
      <c r="B10" s="273" t="s">
        <v>61</v>
      </c>
      <c r="C10" s="233" t="s">
        <v>279</v>
      </c>
      <c r="D10" s="233" t="s">
        <v>99</v>
      </c>
      <c r="E10" s="23">
        <v>24</v>
      </c>
      <c r="F10" s="23">
        <v>8</v>
      </c>
      <c r="G10" s="23"/>
      <c r="H10" s="77" t="s">
        <v>94</v>
      </c>
      <c r="I10" s="23"/>
      <c r="J10" s="23"/>
      <c r="K10" s="23" t="s">
        <v>269</v>
      </c>
      <c r="L10" s="23" t="s">
        <v>102</v>
      </c>
      <c r="M10" s="23" t="s">
        <v>254</v>
      </c>
      <c r="N10" s="143" t="s">
        <v>280</v>
      </c>
    </row>
    <row r="11" spans="1:14" ht="75">
      <c r="A11" s="15">
        <v>8</v>
      </c>
      <c r="B11" s="273" t="s">
        <v>61</v>
      </c>
      <c r="C11" s="233" t="s">
        <v>281</v>
      </c>
      <c r="D11" s="233" t="s">
        <v>99</v>
      </c>
      <c r="E11" s="23">
        <v>13</v>
      </c>
      <c r="F11" s="23">
        <v>10</v>
      </c>
      <c r="G11" s="23"/>
      <c r="H11" s="77" t="s">
        <v>94</v>
      </c>
      <c r="I11" s="23"/>
      <c r="J11" s="23" t="s">
        <v>264</v>
      </c>
      <c r="K11" s="23"/>
      <c r="L11" s="23" t="s">
        <v>273</v>
      </c>
      <c r="M11" s="23" t="s">
        <v>282</v>
      </c>
      <c r="N11" s="29"/>
    </row>
    <row r="12" spans="1:14" ht="45">
      <c r="A12" s="15">
        <v>9</v>
      </c>
      <c r="B12" s="273" t="s">
        <v>61</v>
      </c>
      <c r="C12" s="233" t="s">
        <v>283</v>
      </c>
      <c r="D12" s="233" t="s">
        <v>99</v>
      </c>
      <c r="E12" s="23">
        <v>5</v>
      </c>
      <c r="F12" s="23">
        <v>5</v>
      </c>
      <c r="G12" s="23"/>
      <c r="H12" s="77" t="s">
        <v>94</v>
      </c>
      <c r="I12" s="23"/>
      <c r="J12" s="23" t="s">
        <v>264</v>
      </c>
      <c r="K12" s="16"/>
      <c r="L12" s="23" t="s">
        <v>284</v>
      </c>
      <c r="M12" s="71" t="s">
        <v>271</v>
      </c>
      <c r="N12" s="23" t="s">
        <v>285</v>
      </c>
    </row>
    <row r="13" spans="1:14" ht="165">
      <c r="A13" s="15">
        <v>10</v>
      </c>
      <c r="B13" s="273" t="s">
        <v>61</v>
      </c>
      <c r="C13" s="233" t="s">
        <v>286</v>
      </c>
      <c r="D13" s="233" t="s">
        <v>99</v>
      </c>
      <c r="E13" s="23">
        <v>47</v>
      </c>
      <c r="F13" s="23">
        <v>46</v>
      </c>
      <c r="G13" s="23"/>
      <c r="H13" s="23" t="s">
        <v>287</v>
      </c>
      <c r="I13" s="23">
        <v>2023</v>
      </c>
      <c r="J13" s="23" t="s">
        <v>264</v>
      </c>
      <c r="K13" s="23"/>
      <c r="L13" s="23" t="s">
        <v>273</v>
      </c>
      <c r="M13" s="23" t="s">
        <v>288</v>
      </c>
      <c r="N13" s="23" t="s">
        <v>289</v>
      </c>
    </row>
    <row r="14" spans="1:14" ht="45">
      <c r="A14" s="15">
        <v>11</v>
      </c>
      <c r="B14" s="273" t="s">
        <v>61</v>
      </c>
      <c r="C14" s="233" t="s">
        <v>290</v>
      </c>
      <c r="D14" s="233" t="s">
        <v>99</v>
      </c>
      <c r="E14" s="23">
        <v>5</v>
      </c>
      <c r="F14" s="23">
        <v>5</v>
      </c>
      <c r="G14" s="23"/>
      <c r="H14" s="77" t="s">
        <v>94</v>
      </c>
      <c r="I14" s="23"/>
      <c r="J14" s="23"/>
      <c r="K14" s="23" t="s">
        <v>269</v>
      </c>
      <c r="L14" s="23" t="s">
        <v>291</v>
      </c>
      <c r="M14" s="78" t="s">
        <v>292</v>
      </c>
      <c r="N14" s="29"/>
    </row>
    <row r="15" spans="1:14" ht="45">
      <c r="A15" s="15">
        <v>12</v>
      </c>
      <c r="B15" s="273" t="s">
        <v>61</v>
      </c>
      <c r="C15" s="233" t="s">
        <v>293</v>
      </c>
      <c r="D15" s="233" t="s">
        <v>99</v>
      </c>
      <c r="E15" s="23">
        <v>36</v>
      </c>
      <c r="F15" s="23">
        <v>35</v>
      </c>
      <c r="G15" s="61"/>
      <c r="H15" s="23" t="s">
        <v>294</v>
      </c>
      <c r="I15" s="61">
        <v>2023</v>
      </c>
      <c r="J15" s="23" t="s">
        <v>264</v>
      </c>
      <c r="K15" s="23"/>
      <c r="L15" s="23" t="s">
        <v>99</v>
      </c>
      <c r="M15" s="23" t="s">
        <v>295</v>
      </c>
      <c r="N15" s="31" t="s">
        <v>296</v>
      </c>
    </row>
    <row r="16" spans="1:14" ht="45">
      <c r="A16" s="15">
        <v>13</v>
      </c>
      <c r="B16" s="273" t="s">
        <v>61</v>
      </c>
      <c r="C16" s="233" t="s">
        <v>297</v>
      </c>
      <c r="D16" s="233" t="s">
        <v>99</v>
      </c>
      <c r="E16" s="23">
        <v>7</v>
      </c>
      <c r="F16" s="23">
        <v>1</v>
      </c>
      <c r="G16" s="23"/>
      <c r="H16" s="77" t="s">
        <v>94</v>
      </c>
      <c r="I16" s="61"/>
      <c r="J16" s="23" t="s">
        <v>264</v>
      </c>
      <c r="K16" s="16"/>
      <c r="L16" s="23" t="s">
        <v>273</v>
      </c>
      <c r="M16" s="23" t="s">
        <v>298</v>
      </c>
      <c r="N16" s="31"/>
    </row>
    <row r="17" spans="1:14" ht="60">
      <c r="A17" s="15">
        <v>14</v>
      </c>
      <c r="B17" s="273" t="s">
        <v>61</v>
      </c>
      <c r="C17" s="233" t="s">
        <v>299</v>
      </c>
      <c r="D17" s="233" t="s">
        <v>99</v>
      </c>
      <c r="E17" s="23">
        <v>9</v>
      </c>
      <c r="F17" s="23">
        <v>9</v>
      </c>
      <c r="G17" s="23"/>
      <c r="H17" s="77" t="s">
        <v>94</v>
      </c>
      <c r="I17" s="23"/>
      <c r="J17" s="23"/>
      <c r="K17" s="23" t="s">
        <v>269</v>
      </c>
      <c r="L17" s="23" t="s">
        <v>301</v>
      </c>
      <c r="M17" s="78" t="s">
        <v>302</v>
      </c>
      <c r="N17" s="29"/>
    </row>
    <row r="18" spans="1:14" ht="60">
      <c r="A18" s="15">
        <v>15</v>
      </c>
      <c r="B18" s="273" t="s">
        <v>61</v>
      </c>
      <c r="C18" s="233" t="s">
        <v>303</v>
      </c>
      <c r="D18" s="233" t="s">
        <v>99</v>
      </c>
      <c r="E18" s="23">
        <v>30</v>
      </c>
      <c r="F18" s="23">
        <v>30</v>
      </c>
      <c r="G18" s="23"/>
      <c r="H18" s="23" t="s">
        <v>294</v>
      </c>
      <c r="I18" s="23">
        <v>2019</v>
      </c>
      <c r="J18" s="23"/>
      <c r="K18" s="23" t="s">
        <v>269</v>
      </c>
      <c r="L18" s="23" t="s">
        <v>304</v>
      </c>
      <c r="M18" s="23" t="s">
        <v>254</v>
      </c>
      <c r="N18" s="23"/>
    </row>
    <row r="19" spans="1:14" ht="120">
      <c r="A19" s="15">
        <v>16</v>
      </c>
      <c r="B19" s="273" t="s">
        <v>61</v>
      </c>
      <c r="C19" s="233" t="s">
        <v>305</v>
      </c>
      <c r="D19" s="233" t="s">
        <v>99</v>
      </c>
      <c r="E19" s="23">
        <v>10</v>
      </c>
      <c r="F19" s="23">
        <v>8</v>
      </c>
      <c r="G19" s="23"/>
      <c r="H19" s="77" t="s">
        <v>94</v>
      </c>
      <c r="I19" s="23"/>
      <c r="J19" s="23" t="s">
        <v>264</v>
      </c>
      <c r="K19" s="23"/>
      <c r="L19" s="23" t="s">
        <v>273</v>
      </c>
      <c r="M19" s="35" t="s">
        <v>306</v>
      </c>
      <c r="N19" s="23" t="s">
        <v>307</v>
      </c>
    </row>
    <row r="20" spans="1:14" ht="60">
      <c r="A20" s="15">
        <v>17</v>
      </c>
      <c r="B20" s="273" t="s">
        <v>61</v>
      </c>
      <c r="C20" s="233" t="s">
        <v>308</v>
      </c>
      <c r="D20" s="233" t="s">
        <v>99</v>
      </c>
      <c r="E20" s="23">
        <v>4</v>
      </c>
      <c r="F20" s="23">
        <v>4</v>
      </c>
      <c r="G20" s="23"/>
      <c r="H20" s="77" t="s">
        <v>94</v>
      </c>
      <c r="I20" s="23"/>
      <c r="J20" s="23" t="s">
        <v>264</v>
      </c>
      <c r="K20" s="23"/>
      <c r="L20" s="23" t="s">
        <v>273</v>
      </c>
      <c r="M20" s="35" t="s">
        <v>309</v>
      </c>
      <c r="N20" s="29"/>
    </row>
    <row r="21" spans="1:14" ht="45">
      <c r="A21" s="15">
        <v>18</v>
      </c>
      <c r="B21" s="273" t="s">
        <v>61</v>
      </c>
      <c r="C21" s="44" t="s">
        <v>310</v>
      </c>
      <c r="D21" s="44" t="s">
        <v>99</v>
      </c>
      <c r="E21" s="23">
        <v>8</v>
      </c>
      <c r="F21" s="23">
        <v>3</v>
      </c>
      <c r="G21" s="23"/>
      <c r="H21" s="77" t="s">
        <v>94</v>
      </c>
      <c r="I21" s="23"/>
      <c r="J21" s="23"/>
      <c r="K21" s="23" t="s">
        <v>311</v>
      </c>
      <c r="L21" s="23" t="s">
        <v>312</v>
      </c>
      <c r="M21" s="23" t="s">
        <v>313</v>
      </c>
      <c r="N21" s="23" t="s">
        <v>314</v>
      </c>
    </row>
    <row r="22" spans="1:14" ht="60">
      <c r="A22" s="15">
        <v>19</v>
      </c>
      <c r="B22" s="273" t="s">
        <v>61</v>
      </c>
      <c r="C22" s="233" t="s">
        <v>315</v>
      </c>
      <c r="D22" s="233" t="s">
        <v>99</v>
      </c>
      <c r="E22" s="23">
        <v>9</v>
      </c>
      <c r="F22" s="23">
        <v>3</v>
      </c>
      <c r="G22" s="23">
        <v>2</v>
      </c>
      <c r="H22" s="77" t="s">
        <v>94</v>
      </c>
      <c r="I22" s="23"/>
      <c r="J22" s="23" t="s">
        <v>264</v>
      </c>
      <c r="K22" s="23"/>
      <c r="L22" s="23" t="s">
        <v>316</v>
      </c>
      <c r="M22" s="23" t="s">
        <v>309</v>
      </c>
      <c r="N22" s="29" t="s">
        <v>317</v>
      </c>
    </row>
    <row r="23" spans="1:14" ht="45">
      <c r="A23" s="15">
        <v>20</v>
      </c>
      <c r="B23" s="273" t="s">
        <v>61</v>
      </c>
      <c r="C23" s="233" t="s">
        <v>318</v>
      </c>
      <c r="D23" s="233" t="s">
        <v>99</v>
      </c>
      <c r="E23" s="23">
        <v>34</v>
      </c>
      <c r="F23" s="23">
        <v>8</v>
      </c>
      <c r="G23" s="23"/>
      <c r="H23" s="77" t="s">
        <v>94</v>
      </c>
      <c r="I23" s="23"/>
      <c r="J23" s="23" t="s">
        <v>264</v>
      </c>
      <c r="K23" s="15"/>
      <c r="L23" s="23" t="s">
        <v>273</v>
      </c>
      <c r="M23" s="33" t="s">
        <v>298</v>
      </c>
      <c r="N23" s="23"/>
    </row>
    <row r="24" spans="1:14" ht="45">
      <c r="A24" s="15">
        <v>21</v>
      </c>
      <c r="B24" s="273" t="s">
        <v>61</v>
      </c>
      <c r="C24" s="233" t="s">
        <v>319</v>
      </c>
      <c r="D24" s="233" t="s">
        <v>99</v>
      </c>
      <c r="E24" s="23">
        <v>27</v>
      </c>
      <c r="F24" s="23">
        <v>25</v>
      </c>
      <c r="G24" s="23"/>
      <c r="H24" s="77" t="s">
        <v>94</v>
      </c>
      <c r="I24" s="23"/>
      <c r="J24" s="23"/>
      <c r="K24" s="23" t="s">
        <v>320</v>
      </c>
      <c r="L24" s="23" t="s">
        <v>321</v>
      </c>
      <c r="M24" s="23" t="s">
        <v>322</v>
      </c>
      <c r="N24" s="23"/>
    </row>
    <row r="25" spans="1:14" ht="45">
      <c r="A25" s="15">
        <v>22</v>
      </c>
      <c r="B25" s="273" t="s">
        <v>61</v>
      </c>
      <c r="C25" s="233" t="s">
        <v>323</v>
      </c>
      <c r="D25" s="233" t="s">
        <v>99</v>
      </c>
      <c r="E25" s="77">
        <v>42</v>
      </c>
      <c r="F25" s="77">
        <v>37</v>
      </c>
      <c r="G25" s="23"/>
      <c r="H25" s="77" t="s">
        <v>94</v>
      </c>
      <c r="I25" s="23"/>
      <c r="J25" s="15"/>
      <c r="K25" s="23" t="s">
        <v>269</v>
      </c>
      <c r="L25" s="23" t="s">
        <v>324</v>
      </c>
      <c r="M25" s="23" t="s">
        <v>325</v>
      </c>
      <c r="N25" s="23"/>
    </row>
    <row r="26" spans="1:14" ht="45">
      <c r="A26" s="15">
        <v>23</v>
      </c>
      <c r="B26" s="273" t="s">
        <v>61</v>
      </c>
      <c r="C26" s="233" t="s">
        <v>326</v>
      </c>
      <c r="D26" s="233" t="s">
        <v>99</v>
      </c>
      <c r="E26" s="23">
        <v>2</v>
      </c>
      <c r="F26" s="23">
        <v>1</v>
      </c>
      <c r="G26" s="23"/>
      <c r="H26" s="77" t="s">
        <v>94</v>
      </c>
      <c r="I26" s="23"/>
      <c r="J26" s="23"/>
      <c r="K26" s="23" t="s">
        <v>300</v>
      </c>
      <c r="L26" s="15" t="s">
        <v>327</v>
      </c>
      <c r="M26" s="15" t="s">
        <v>328</v>
      </c>
      <c r="N26" s="23" t="s">
        <v>329</v>
      </c>
    </row>
    <row r="27" spans="1:14" ht="60">
      <c r="A27" s="15">
        <v>24</v>
      </c>
      <c r="B27" s="273" t="s">
        <v>61</v>
      </c>
      <c r="C27" s="233" t="s">
        <v>330</v>
      </c>
      <c r="D27" s="233" t="s">
        <v>99</v>
      </c>
      <c r="E27" s="23">
        <v>2</v>
      </c>
      <c r="F27" s="23" t="s">
        <v>331</v>
      </c>
      <c r="G27" s="23"/>
      <c r="H27" s="77" t="s">
        <v>94</v>
      </c>
      <c r="I27" s="23"/>
      <c r="J27" s="15" t="s">
        <v>264</v>
      </c>
      <c r="K27" s="23"/>
      <c r="L27" s="23" t="s">
        <v>332</v>
      </c>
      <c r="M27" s="23" t="s">
        <v>309</v>
      </c>
      <c r="N27" s="29"/>
    </row>
    <row r="28" spans="1:14" ht="45">
      <c r="A28" s="15">
        <v>25</v>
      </c>
      <c r="B28" s="273" t="s">
        <v>61</v>
      </c>
      <c r="C28" s="233" t="s">
        <v>333</v>
      </c>
      <c r="D28" s="233" t="s">
        <v>99</v>
      </c>
      <c r="E28" s="23">
        <v>11</v>
      </c>
      <c r="F28" s="23">
        <v>11</v>
      </c>
      <c r="G28" s="23"/>
      <c r="H28" s="77" t="s">
        <v>94</v>
      </c>
      <c r="I28" s="23"/>
      <c r="J28" s="15"/>
      <c r="K28" s="23" t="s">
        <v>269</v>
      </c>
      <c r="L28" s="23" t="s">
        <v>334</v>
      </c>
      <c r="M28" s="23" t="s">
        <v>335</v>
      </c>
      <c r="N28" s="23"/>
    </row>
    <row r="29" spans="1:14" ht="30">
      <c r="A29" s="15">
        <v>26</v>
      </c>
      <c r="B29" s="273" t="s">
        <v>61</v>
      </c>
      <c r="C29" s="233" t="s">
        <v>336</v>
      </c>
      <c r="D29" s="233" t="s">
        <v>99</v>
      </c>
      <c r="E29" s="23">
        <v>26</v>
      </c>
      <c r="F29" s="23">
        <v>26</v>
      </c>
      <c r="G29" s="23">
        <v>1</v>
      </c>
      <c r="H29" s="77" t="s">
        <v>94</v>
      </c>
      <c r="I29" s="23"/>
      <c r="J29" s="23"/>
      <c r="K29" s="23" t="s">
        <v>269</v>
      </c>
      <c r="L29" s="23" t="s">
        <v>337</v>
      </c>
      <c r="M29" s="23" t="s">
        <v>338</v>
      </c>
      <c r="N29" s="23"/>
    </row>
    <row r="30" spans="1:14" ht="45">
      <c r="A30" s="15">
        <v>27</v>
      </c>
      <c r="B30" s="273" t="s">
        <v>61</v>
      </c>
      <c r="C30" s="233" t="s">
        <v>262</v>
      </c>
      <c r="D30" s="233" t="s">
        <v>99</v>
      </c>
      <c r="E30" s="23">
        <v>16</v>
      </c>
      <c r="F30" s="230" t="s">
        <v>339</v>
      </c>
      <c r="G30" s="23" t="s">
        <v>340</v>
      </c>
      <c r="H30" s="77" t="s">
        <v>94</v>
      </c>
      <c r="I30" s="23"/>
      <c r="J30" s="23" t="s">
        <v>264</v>
      </c>
      <c r="K30" s="23"/>
      <c r="L30" s="23" t="s">
        <v>341</v>
      </c>
      <c r="M30" s="23" t="s">
        <v>266</v>
      </c>
      <c r="N30" s="29"/>
    </row>
    <row r="31" spans="1:14" ht="45">
      <c r="A31" s="15">
        <v>28</v>
      </c>
      <c r="B31" s="273" t="s">
        <v>61</v>
      </c>
      <c r="C31" s="233" t="s">
        <v>342</v>
      </c>
      <c r="D31" s="233" t="s">
        <v>99</v>
      </c>
      <c r="E31" s="23">
        <v>14</v>
      </c>
      <c r="F31" s="23">
        <v>4</v>
      </c>
      <c r="G31" s="23"/>
      <c r="H31" s="77" t="s">
        <v>94</v>
      </c>
      <c r="I31" s="23"/>
      <c r="J31" s="23" t="s">
        <v>264</v>
      </c>
      <c r="K31" s="23"/>
      <c r="L31" s="23" t="s">
        <v>343</v>
      </c>
      <c r="M31" s="23" t="s">
        <v>344</v>
      </c>
      <c r="N31" s="23"/>
    </row>
    <row r="32" spans="1:14" ht="45">
      <c r="A32" s="15">
        <v>29</v>
      </c>
      <c r="B32" s="273" t="s">
        <v>61</v>
      </c>
      <c r="C32" s="233" t="s">
        <v>345</v>
      </c>
      <c r="D32" s="233" t="s">
        <v>99</v>
      </c>
      <c r="E32" s="23">
        <v>21</v>
      </c>
      <c r="F32" s="23">
        <v>21</v>
      </c>
      <c r="G32" s="23"/>
      <c r="H32" s="23" t="s">
        <v>276</v>
      </c>
      <c r="I32" s="23">
        <v>2020</v>
      </c>
      <c r="J32" s="23"/>
      <c r="K32" s="23" t="s">
        <v>269</v>
      </c>
      <c r="L32" s="23" t="s">
        <v>346</v>
      </c>
      <c r="M32" s="23" t="s">
        <v>347</v>
      </c>
      <c r="N32" s="29"/>
    </row>
    <row r="33" spans="1:14" ht="45">
      <c r="A33" s="15">
        <v>30</v>
      </c>
      <c r="B33" s="273" t="s">
        <v>61</v>
      </c>
      <c r="C33" s="233" t="s">
        <v>348</v>
      </c>
      <c r="D33" s="233" t="s">
        <v>99</v>
      </c>
      <c r="E33" s="23">
        <v>16</v>
      </c>
      <c r="F33" s="23" t="s">
        <v>349</v>
      </c>
      <c r="G33" s="23" t="s">
        <v>349</v>
      </c>
      <c r="H33" s="77" t="s">
        <v>94</v>
      </c>
      <c r="I33" s="23"/>
      <c r="J33" s="23" t="s">
        <v>264</v>
      </c>
      <c r="K33" s="23"/>
      <c r="L33" s="23" t="s">
        <v>350</v>
      </c>
      <c r="M33" s="15" t="s">
        <v>351</v>
      </c>
      <c r="N33" s="23"/>
    </row>
    <row r="34" spans="1:14" ht="45">
      <c r="A34" s="15">
        <v>31</v>
      </c>
      <c r="B34" s="273" t="s">
        <v>61</v>
      </c>
      <c r="C34" s="233" t="s">
        <v>356</v>
      </c>
      <c r="D34" s="233" t="s">
        <v>99</v>
      </c>
      <c r="E34" s="15">
        <v>15</v>
      </c>
      <c r="F34" s="15">
        <v>1</v>
      </c>
      <c r="G34" s="15"/>
      <c r="H34" s="77" t="s">
        <v>94</v>
      </c>
      <c r="I34" s="15"/>
      <c r="J34" s="23" t="s">
        <v>264</v>
      </c>
      <c r="K34" s="15"/>
      <c r="L34" s="15" t="s">
        <v>357</v>
      </c>
      <c r="M34" s="15" t="s">
        <v>358</v>
      </c>
      <c r="N34" s="23"/>
    </row>
    <row r="35" spans="1:14" ht="60">
      <c r="A35" s="15">
        <v>32</v>
      </c>
      <c r="B35" s="273" t="s">
        <v>61</v>
      </c>
      <c r="C35" s="233" t="s">
        <v>359</v>
      </c>
      <c r="D35" s="233" t="s">
        <v>99</v>
      </c>
      <c r="E35" s="15">
        <v>24</v>
      </c>
      <c r="F35" s="15">
        <v>8</v>
      </c>
      <c r="G35" s="15"/>
      <c r="H35" s="77" t="s">
        <v>94</v>
      </c>
      <c r="I35" s="23"/>
      <c r="J35" s="15"/>
      <c r="K35" s="15" t="s">
        <v>269</v>
      </c>
      <c r="L35" s="15" t="s">
        <v>102</v>
      </c>
      <c r="M35" s="23" t="s">
        <v>254</v>
      </c>
      <c r="N35" s="23"/>
    </row>
    <row r="36" spans="1:14" ht="90">
      <c r="A36" s="15">
        <v>33</v>
      </c>
      <c r="B36" s="273" t="s">
        <v>61</v>
      </c>
      <c r="C36" s="233" t="s">
        <v>360</v>
      </c>
      <c r="D36" s="233" t="s">
        <v>99</v>
      </c>
      <c r="E36" s="15">
        <v>12</v>
      </c>
      <c r="F36" s="15">
        <v>8</v>
      </c>
      <c r="G36" s="15"/>
      <c r="H36" s="23" t="s">
        <v>276</v>
      </c>
      <c r="I36" s="15">
        <v>2019</v>
      </c>
      <c r="J36" s="15"/>
      <c r="K36" s="15" t="s">
        <v>300</v>
      </c>
      <c r="L36" s="15" t="s">
        <v>361</v>
      </c>
      <c r="M36" s="107" t="s">
        <v>362</v>
      </c>
      <c r="N36" s="23"/>
    </row>
    <row r="37" spans="1:14" ht="75">
      <c r="A37" s="15">
        <v>34</v>
      </c>
      <c r="B37" s="273" t="s">
        <v>61</v>
      </c>
      <c r="C37" s="233" t="s">
        <v>363</v>
      </c>
      <c r="D37" s="233" t="s">
        <v>99</v>
      </c>
      <c r="E37" s="23">
        <v>3</v>
      </c>
      <c r="F37" s="23">
        <v>3</v>
      </c>
      <c r="G37" s="23"/>
      <c r="H37" s="77" t="s">
        <v>94</v>
      </c>
      <c r="I37" s="23"/>
      <c r="J37" s="23"/>
      <c r="K37" s="15" t="s">
        <v>300</v>
      </c>
      <c r="L37" s="23" t="s">
        <v>364</v>
      </c>
      <c r="M37" s="23" t="s">
        <v>365</v>
      </c>
      <c r="N37" s="23"/>
    </row>
    <row r="38" spans="1:14" ht="45">
      <c r="A38" s="15">
        <v>35</v>
      </c>
      <c r="B38" s="273" t="s">
        <v>61</v>
      </c>
      <c r="C38" s="233" t="s">
        <v>366</v>
      </c>
      <c r="D38" s="233" t="s">
        <v>99</v>
      </c>
      <c r="E38" s="23">
        <v>22</v>
      </c>
      <c r="F38" s="23">
        <v>18</v>
      </c>
      <c r="G38" s="23"/>
      <c r="H38" s="23" t="s">
        <v>367</v>
      </c>
      <c r="I38" s="23">
        <v>2021</v>
      </c>
      <c r="J38" s="23"/>
      <c r="K38" s="15" t="s">
        <v>269</v>
      </c>
      <c r="L38" s="23" t="s">
        <v>368</v>
      </c>
      <c r="M38" s="109" t="s">
        <v>292</v>
      </c>
      <c r="N38" s="23"/>
    </row>
    <row r="39" spans="1:14" ht="105">
      <c r="A39" s="15">
        <v>36</v>
      </c>
      <c r="B39" s="273" t="s">
        <v>61</v>
      </c>
      <c r="C39" s="233" t="s">
        <v>369</v>
      </c>
      <c r="D39" s="233" t="s">
        <v>99</v>
      </c>
      <c r="E39" s="23">
        <v>4</v>
      </c>
      <c r="F39" s="23" t="s">
        <v>331</v>
      </c>
      <c r="G39" s="23" t="s">
        <v>331</v>
      </c>
      <c r="H39" s="77" t="s">
        <v>94</v>
      </c>
      <c r="I39" s="23"/>
      <c r="J39" s="23" t="s">
        <v>264</v>
      </c>
      <c r="K39" s="23"/>
      <c r="L39" s="23" t="s">
        <v>370</v>
      </c>
      <c r="M39" s="35" t="s">
        <v>371</v>
      </c>
      <c r="N39" s="23"/>
    </row>
    <row r="40" spans="1:14" ht="60">
      <c r="A40" s="15">
        <v>37</v>
      </c>
      <c r="B40" s="273" t="s">
        <v>61</v>
      </c>
      <c r="C40" s="233" t="s">
        <v>372</v>
      </c>
      <c r="D40" s="233" t="s">
        <v>99</v>
      </c>
      <c r="E40" s="23">
        <v>6</v>
      </c>
      <c r="F40" s="23" t="s">
        <v>373</v>
      </c>
      <c r="G40" s="23" t="s">
        <v>331</v>
      </c>
      <c r="H40" s="77" t="s">
        <v>94</v>
      </c>
      <c r="I40" s="23"/>
      <c r="J40" s="23"/>
      <c r="K40" s="15" t="s">
        <v>269</v>
      </c>
      <c r="L40" s="23" t="s">
        <v>374</v>
      </c>
      <c r="M40" s="109" t="s">
        <v>375</v>
      </c>
      <c r="N40" s="23"/>
    </row>
    <row r="41" spans="1:14" ht="45">
      <c r="A41" s="15">
        <v>38</v>
      </c>
      <c r="B41" s="273" t="s">
        <v>61</v>
      </c>
      <c r="C41" s="233" t="s">
        <v>376</v>
      </c>
      <c r="D41" s="233" t="s">
        <v>99</v>
      </c>
      <c r="E41" s="23">
        <v>7</v>
      </c>
      <c r="F41" s="23">
        <v>7</v>
      </c>
      <c r="G41" s="23" t="s">
        <v>377</v>
      </c>
      <c r="H41" s="77" t="s">
        <v>94</v>
      </c>
      <c r="I41" s="23"/>
      <c r="J41" s="23" t="s">
        <v>264</v>
      </c>
      <c r="K41" s="23"/>
      <c r="L41" s="23" t="s">
        <v>378</v>
      </c>
      <c r="M41" s="23" t="s">
        <v>266</v>
      </c>
      <c r="N41" s="23"/>
    </row>
    <row r="42" spans="1:14" ht="60">
      <c r="A42" s="15">
        <v>39</v>
      </c>
      <c r="B42" s="273" t="s">
        <v>61</v>
      </c>
      <c r="C42" s="233" t="s">
        <v>379</v>
      </c>
      <c r="D42" s="233" t="s">
        <v>99</v>
      </c>
      <c r="E42" s="23">
        <v>34</v>
      </c>
      <c r="F42" s="23">
        <v>31</v>
      </c>
      <c r="G42" s="23"/>
      <c r="H42" s="77" t="s">
        <v>94</v>
      </c>
      <c r="I42" s="23"/>
      <c r="J42" s="15"/>
      <c r="K42" s="23" t="s">
        <v>269</v>
      </c>
      <c r="L42" s="23" t="s">
        <v>374</v>
      </c>
      <c r="M42" s="23" t="s">
        <v>354</v>
      </c>
      <c r="N42" s="23"/>
    </row>
    <row r="43" spans="1:14" ht="165">
      <c r="A43" s="15">
        <v>40</v>
      </c>
      <c r="B43" s="273" t="s">
        <v>61</v>
      </c>
      <c r="C43" s="233" t="s">
        <v>380</v>
      </c>
      <c r="D43" s="233" t="s">
        <v>99</v>
      </c>
      <c r="E43" s="23">
        <v>28</v>
      </c>
      <c r="F43" s="23">
        <v>28</v>
      </c>
      <c r="G43" s="23"/>
      <c r="H43" s="23" t="s">
        <v>381</v>
      </c>
      <c r="I43" s="23">
        <v>2021</v>
      </c>
      <c r="J43" s="23"/>
      <c r="K43" s="23" t="s">
        <v>269</v>
      </c>
      <c r="L43" s="23" t="s">
        <v>99</v>
      </c>
      <c r="M43" s="71" t="s">
        <v>382</v>
      </c>
      <c r="N43" s="23"/>
    </row>
    <row r="44" spans="1:14" ht="60">
      <c r="A44" s="15">
        <v>41</v>
      </c>
      <c r="B44" s="273" t="s">
        <v>61</v>
      </c>
      <c r="C44" s="233" t="s">
        <v>383</v>
      </c>
      <c r="D44" s="233" t="s">
        <v>99</v>
      </c>
      <c r="E44" s="77">
        <v>18</v>
      </c>
      <c r="F44" s="77">
        <v>16</v>
      </c>
      <c r="G44" s="77"/>
      <c r="H44" s="77" t="s">
        <v>94</v>
      </c>
      <c r="I44" s="23"/>
      <c r="J44" s="23" t="s">
        <v>264</v>
      </c>
      <c r="K44" s="14"/>
      <c r="L44" s="23" t="s">
        <v>273</v>
      </c>
      <c r="M44" s="23" t="s">
        <v>384</v>
      </c>
      <c r="N44" s="14"/>
    </row>
    <row r="45" spans="1:14" ht="45">
      <c r="A45" s="15">
        <v>42</v>
      </c>
      <c r="B45" s="273" t="s">
        <v>61</v>
      </c>
      <c r="C45" s="233" t="s">
        <v>385</v>
      </c>
      <c r="D45" s="233" t="s">
        <v>99</v>
      </c>
      <c r="E45" s="23">
        <v>4</v>
      </c>
      <c r="F45" s="23">
        <v>4</v>
      </c>
      <c r="G45" s="23"/>
      <c r="H45" s="17" t="s">
        <v>94</v>
      </c>
      <c r="I45" s="23"/>
      <c r="J45" s="23"/>
      <c r="K45" s="23" t="s">
        <v>269</v>
      </c>
      <c r="L45" s="23" t="s">
        <v>386</v>
      </c>
      <c r="M45" s="23" t="s">
        <v>387</v>
      </c>
      <c r="N45" s="23"/>
    </row>
    <row r="46" spans="1:14" ht="45">
      <c r="A46" s="15">
        <v>43</v>
      </c>
      <c r="B46" s="273" t="s">
        <v>61</v>
      </c>
      <c r="C46" s="233" t="s">
        <v>388</v>
      </c>
      <c r="D46" s="233" t="s">
        <v>99</v>
      </c>
      <c r="E46" s="23">
        <v>28</v>
      </c>
      <c r="F46" s="23">
        <v>25</v>
      </c>
      <c r="G46" s="23"/>
      <c r="H46" s="23" t="s">
        <v>276</v>
      </c>
      <c r="I46" s="23">
        <v>2020</v>
      </c>
      <c r="J46" s="23"/>
      <c r="K46" s="23" t="s">
        <v>269</v>
      </c>
      <c r="L46" s="23" t="s">
        <v>389</v>
      </c>
      <c r="M46" s="35" t="s">
        <v>390</v>
      </c>
      <c r="N46" s="29"/>
    </row>
    <row r="47" spans="1:14" ht="45">
      <c r="A47" s="15">
        <v>44</v>
      </c>
      <c r="B47" s="273" t="s">
        <v>61</v>
      </c>
      <c r="C47" s="233" t="s">
        <v>391</v>
      </c>
      <c r="D47" s="233" t="s">
        <v>99</v>
      </c>
      <c r="E47" s="23">
        <v>3</v>
      </c>
      <c r="F47" s="23">
        <v>3</v>
      </c>
      <c r="G47" s="23">
        <v>2</v>
      </c>
      <c r="H47" s="17" t="s">
        <v>94</v>
      </c>
      <c r="I47" s="23"/>
      <c r="J47" s="23"/>
      <c r="K47" s="23" t="s">
        <v>269</v>
      </c>
      <c r="L47" s="23" t="s">
        <v>389</v>
      </c>
      <c r="M47" s="35" t="s">
        <v>390</v>
      </c>
      <c r="N47" s="23"/>
    </row>
    <row r="48" spans="1:14" ht="45">
      <c r="A48" s="15">
        <v>45</v>
      </c>
      <c r="B48" s="273" t="s">
        <v>61</v>
      </c>
      <c r="C48" s="44" t="s">
        <v>392</v>
      </c>
      <c r="D48" s="233" t="s">
        <v>102</v>
      </c>
      <c r="E48" s="23">
        <v>1</v>
      </c>
      <c r="F48" s="23" t="s">
        <v>340</v>
      </c>
      <c r="G48" s="23" t="s">
        <v>340</v>
      </c>
      <c r="H48" s="17" t="s">
        <v>94</v>
      </c>
      <c r="I48" s="23"/>
      <c r="J48" s="23" t="s">
        <v>264</v>
      </c>
      <c r="K48" s="23"/>
      <c r="L48" s="23" t="s">
        <v>393</v>
      </c>
      <c r="M48" s="23" t="s">
        <v>394</v>
      </c>
      <c r="N48" s="231"/>
    </row>
    <row r="49" spans="1:14" ht="169.5" customHeight="1">
      <c r="A49" s="15">
        <v>46</v>
      </c>
      <c r="B49" s="273" t="s">
        <v>61</v>
      </c>
      <c r="C49" s="233" t="s">
        <v>395</v>
      </c>
      <c r="D49" s="233" t="s">
        <v>396</v>
      </c>
      <c r="E49" s="41">
        <v>25</v>
      </c>
      <c r="F49" s="41">
        <v>20</v>
      </c>
      <c r="G49" s="41"/>
      <c r="H49" s="41" t="s">
        <v>261</v>
      </c>
      <c r="I49" s="79">
        <v>2020</v>
      </c>
      <c r="J49" s="79"/>
      <c r="K49" s="23" t="s">
        <v>269</v>
      </c>
      <c r="L49" s="44" t="s">
        <v>389</v>
      </c>
      <c r="M49" s="41" t="s">
        <v>397</v>
      </c>
      <c r="N49" s="15" t="s">
        <v>398</v>
      </c>
    </row>
    <row r="50" spans="1:14" ht="75">
      <c r="A50" s="15">
        <v>47</v>
      </c>
      <c r="B50" s="273" t="s">
        <v>61</v>
      </c>
      <c r="C50" s="233" t="s">
        <v>399</v>
      </c>
      <c r="D50" s="233" t="s">
        <v>101</v>
      </c>
      <c r="E50" s="15">
        <v>28</v>
      </c>
      <c r="F50" s="15">
        <v>28</v>
      </c>
      <c r="G50" s="15">
        <v>2</v>
      </c>
      <c r="H50" s="15" t="s">
        <v>400</v>
      </c>
      <c r="I50" s="15">
        <v>2022</v>
      </c>
      <c r="J50" s="23" t="s">
        <v>264</v>
      </c>
      <c r="K50" s="15"/>
      <c r="L50" s="23" t="s">
        <v>401</v>
      </c>
      <c r="M50" s="23" t="s">
        <v>402</v>
      </c>
      <c r="N50" s="79"/>
    </row>
    <row r="51" spans="1:14" ht="150">
      <c r="A51" s="15">
        <v>48</v>
      </c>
      <c r="B51" s="273" t="s">
        <v>61</v>
      </c>
      <c r="C51" s="233" t="s">
        <v>403</v>
      </c>
      <c r="D51" s="233" t="s">
        <v>102</v>
      </c>
      <c r="E51" s="41">
        <v>12</v>
      </c>
      <c r="F51" s="41">
        <v>8</v>
      </c>
      <c r="G51" s="41">
        <v>1</v>
      </c>
      <c r="H51" s="41" t="s">
        <v>367</v>
      </c>
      <c r="I51" s="41"/>
      <c r="J51" s="23"/>
      <c r="K51" s="23" t="s">
        <v>269</v>
      </c>
      <c r="L51" s="41" t="s">
        <v>291</v>
      </c>
      <c r="M51" s="41" t="s">
        <v>404</v>
      </c>
      <c r="N51" s="79"/>
    </row>
    <row r="52" spans="1:14" ht="45">
      <c r="A52" s="15">
        <v>49</v>
      </c>
      <c r="B52" s="273" t="s">
        <v>61</v>
      </c>
      <c r="C52" s="233" t="s">
        <v>405</v>
      </c>
      <c r="D52" s="233" t="s">
        <v>389</v>
      </c>
      <c r="E52" s="41">
        <v>12</v>
      </c>
      <c r="F52" s="41">
        <v>12</v>
      </c>
      <c r="G52" s="41"/>
      <c r="H52" s="41" t="s">
        <v>406</v>
      </c>
      <c r="I52" s="41">
        <v>2020</v>
      </c>
      <c r="J52" s="23"/>
      <c r="K52" s="23" t="s">
        <v>269</v>
      </c>
      <c r="L52" s="41" t="s">
        <v>337</v>
      </c>
      <c r="M52" s="35" t="s">
        <v>390</v>
      </c>
      <c r="N52" s="79"/>
    </row>
    <row r="53" spans="1:14" ht="45">
      <c r="A53" s="15">
        <v>50</v>
      </c>
      <c r="B53" s="273" t="s">
        <v>61</v>
      </c>
      <c r="C53" s="233" t="s">
        <v>407</v>
      </c>
      <c r="D53" s="233" t="s">
        <v>101</v>
      </c>
      <c r="E53" s="41">
        <v>28</v>
      </c>
      <c r="F53" s="41">
        <v>28</v>
      </c>
      <c r="G53" s="41"/>
      <c r="H53" s="17" t="s">
        <v>94</v>
      </c>
      <c r="I53" s="23"/>
      <c r="J53" s="23" t="s">
        <v>264</v>
      </c>
      <c r="K53" s="41"/>
      <c r="L53" s="15" t="s">
        <v>408</v>
      </c>
      <c r="M53" s="15" t="s">
        <v>409</v>
      </c>
      <c r="N53" s="79"/>
    </row>
    <row r="54" spans="1:14" ht="75">
      <c r="A54" s="15">
        <v>51</v>
      </c>
      <c r="B54" s="273" t="s">
        <v>61</v>
      </c>
      <c r="C54" s="233" t="s">
        <v>410</v>
      </c>
      <c r="D54" s="233" t="s">
        <v>411</v>
      </c>
      <c r="E54" s="41">
        <v>4</v>
      </c>
      <c r="F54" s="41">
        <v>4</v>
      </c>
      <c r="G54" s="41"/>
      <c r="H54" s="17" t="s">
        <v>94</v>
      </c>
      <c r="I54" s="41"/>
      <c r="J54" s="23"/>
      <c r="K54" s="41" t="s">
        <v>300</v>
      </c>
      <c r="L54" s="23" t="s">
        <v>412</v>
      </c>
      <c r="M54" s="97" t="s">
        <v>413</v>
      </c>
      <c r="N54" s="8"/>
    </row>
    <row r="55" spans="1:14" ht="30">
      <c r="A55" s="38">
        <v>52</v>
      </c>
      <c r="B55" s="274" t="s">
        <v>61</v>
      </c>
      <c r="C55" s="233" t="s">
        <v>414</v>
      </c>
      <c r="D55" s="233" t="s">
        <v>411</v>
      </c>
      <c r="E55" s="23">
        <v>29</v>
      </c>
      <c r="F55" s="41">
        <v>14</v>
      </c>
      <c r="G55" s="41" t="s">
        <v>415</v>
      </c>
      <c r="H55" s="41" t="s">
        <v>367</v>
      </c>
      <c r="I55" s="41"/>
      <c r="J55" s="23"/>
      <c r="K55" s="23" t="s">
        <v>269</v>
      </c>
      <c r="L55" s="23" t="s">
        <v>416</v>
      </c>
      <c r="M55" s="15" t="s">
        <v>417</v>
      </c>
      <c r="N55" s="79"/>
    </row>
    <row r="56" spans="1:14" ht="105">
      <c r="A56" s="15">
        <v>53</v>
      </c>
      <c r="B56" s="275" t="s">
        <v>61</v>
      </c>
      <c r="C56" s="233" t="s">
        <v>418</v>
      </c>
      <c r="D56" s="233" t="s">
        <v>101</v>
      </c>
      <c r="E56" s="23">
        <v>26</v>
      </c>
      <c r="F56" s="23">
        <v>26</v>
      </c>
      <c r="G56" s="23"/>
      <c r="H56" s="23" t="s">
        <v>406</v>
      </c>
      <c r="I56" s="23">
        <v>2020</v>
      </c>
      <c r="J56" s="23" t="s">
        <v>264</v>
      </c>
      <c r="K56" s="23"/>
      <c r="L56" s="15" t="s">
        <v>419</v>
      </c>
      <c r="M56" s="15" t="s">
        <v>420</v>
      </c>
      <c r="N56" s="79"/>
    </row>
    <row r="57" spans="1:14" ht="90">
      <c r="A57" s="38">
        <v>54</v>
      </c>
      <c r="B57" s="273" t="s">
        <v>61</v>
      </c>
      <c r="C57" s="233" t="s">
        <v>421</v>
      </c>
      <c r="D57" s="233" t="s">
        <v>422</v>
      </c>
      <c r="E57" s="15">
        <v>13</v>
      </c>
      <c r="F57" s="15">
        <v>13</v>
      </c>
      <c r="G57" s="15"/>
      <c r="H57" s="15" t="s">
        <v>276</v>
      </c>
      <c r="I57" s="15">
        <v>2019</v>
      </c>
      <c r="J57" s="15"/>
      <c r="K57" s="23" t="s">
        <v>269</v>
      </c>
      <c r="L57" s="23" t="s">
        <v>423</v>
      </c>
      <c r="M57" s="35" t="s">
        <v>390</v>
      </c>
      <c r="N57" s="23" t="s">
        <v>424</v>
      </c>
    </row>
    <row r="58" spans="1:14" ht="120">
      <c r="A58" s="15">
        <v>55</v>
      </c>
      <c r="B58" s="273" t="s">
        <v>61</v>
      </c>
      <c r="C58" s="233" t="s">
        <v>425</v>
      </c>
      <c r="D58" s="233" t="s">
        <v>101</v>
      </c>
      <c r="E58" s="41">
        <v>16</v>
      </c>
      <c r="F58" s="41">
        <v>13</v>
      </c>
      <c r="G58" s="15"/>
      <c r="H58" s="17" t="s">
        <v>94</v>
      </c>
      <c r="I58" s="15"/>
      <c r="J58" s="23" t="s">
        <v>264</v>
      </c>
      <c r="K58" s="15"/>
      <c r="L58" s="15" t="s">
        <v>361</v>
      </c>
      <c r="M58" s="15" t="s">
        <v>426</v>
      </c>
      <c r="N58" s="15" t="s">
        <v>427</v>
      </c>
    </row>
    <row r="59" spans="1:14">
      <c r="A59" s="15"/>
      <c r="B59" s="235">
        <v>55</v>
      </c>
      <c r="C59" s="41"/>
      <c r="D59" s="35"/>
      <c r="E59" s="41"/>
      <c r="F59" s="41"/>
      <c r="G59" s="41"/>
      <c r="H59" s="41"/>
      <c r="I59" s="41"/>
      <c r="J59" s="23"/>
      <c r="K59" s="41"/>
      <c r="L59" s="41"/>
      <c r="M59" s="41"/>
      <c r="N59" s="79"/>
    </row>
    <row r="60" spans="1:14" ht="47.25">
      <c r="A60" s="38">
        <v>1</v>
      </c>
      <c r="B60" s="183" t="s">
        <v>62</v>
      </c>
      <c r="C60" s="67" t="s">
        <v>454</v>
      </c>
      <c r="D60" s="253" t="s">
        <v>455</v>
      </c>
      <c r="E60" s="124">
        <v>34</v>
      </c>
      <c r="F60" s="254">
        <v>27</v>
      </c>
      <c r="G60" s="254"/>
      <c r="H60" s="67" t="s">
        <v>456</v>
      </c>
      <c r="I60" s="67">
        <v>2021</v>
      </c>
      <c r="J60" s="66"/>
      <c r="K60" s="67" t="s">
        <v>253</v>
      </c>
      <c r="L60" s="67" t="s">
        <v>457</v>
      </c>
      <c r="M60" s="90" t="s">
        <v>458</v>
      </c>
      <c r="N60" s="67" t="s">
        <v>459</v>
      </c>
    </row>
    <row r="61" spans="1:14" ht="31.5">
      <c r="A61" s="38">
        <v>2</v>
      </c>
      <c r="B61" s="183" t="s">
        <v>62</v>
      </c>
      <c r="C61" s="100" t="s">
        <v>460</v>
      </c>
      <c r="D61" s="255" t="s">
        <v>99</v>
      </c>
      <c r="E61" s="67">
        <v>40</v>
      </c>
      <c r="F61" s="67">
        <v>30</v>
      </c>
      <c r="G61" s="67">
        <v>2</v>
      </c>
      <c r="H61" s="67" t="s">
        <v>456</v>
      </c>
      <c r="I61" s="257">
        <v>2022</v>
      </c>
      <c r="J61" s="67"/>
      <c r="K61" s="100" t="s">
        <v>253</v>
      </c>
      <c r="L61" s="257" t="s">
        <v>416</v>
      </c>
      <c r="M61" s="258" t="s">
        <v>461</v>
      </c>
      <c r="N61" s="67">
        <v>2025</v>
      </c>
    </row>
    <row r="62" spans="1:14" ht="31.5">
      <c r="A62" s="15">
        <v>3</v>
      </c>
      <c r="B62" s="183" t="s">
        <v>62</v>
      </c>
      <c r="C62" s="100" t="s">
        <v>462</v>
      </c>
      <c r="D62" s="67" t="s">
        <v>99</v>
      </c>
      <c r="E62" s="67">
        <v>15</v>
      </c>
      <c r="F62" s="67">
        <v>2</v>
      </c>
      <c r="G62" s="67">
        <v>2</v>
      </c>
      <c r="H62" s="67" t="s">
        <v>94</v>
      </c>
      <c r="I62" s="67"/>
      <c r="J62" s="67"/>
      <c r="K62" s="100" t="s">
        <v>253</v>
      </c>
      <c r="L62" s="265" t="s">
        <v>416</v>
      </c>
      <c r="M62" s="100" t="s">
        <v>463</v>
      </c>
      <c r="N62" s="67" t="s">
        <v>464</v>
      </c>
    </row>
    <row r="63" spans="1:14" ht="63">
      <c r="A63" s="38">
        <v>4</v>
      </c>
      <c r="B63" s="183" t="s">
        <v>62</v>
      </c>
      <c r="C63" s="257" t="s">
        <v>465</v>
      </c>
      <c r="D63" s="67" t="s">
        <v>99</v>
      </c>
      <c r="E63" s="67">
        <v>31</v>
      </c>
      <c r="F63" s="67">
        <v>26</v>
      </c>
      <c r="G63" s="67"/>
      <c r="H63" s="67" t="s">
        <v>453</v>
      </c>
      <c r="I63" s="257">
        <v>2023</v>
      </c>
      <c r="J63" s="67"/>
      <c r="K63" s="259" t="s">
        <v>253</v>
      </c>
      <c r="L63" s="100" t="s">
        <v>466</v>
      </c>
      <c r="M63" s="100" t="s">
        <v>467</v>
      </c>
      <c r="N63" s="67" t="s">
        <v>464</v>
      </c>
    </row>
    <row r="64" spans="1:14" ht="47.25">
      <c r="A64" s="15">
        <v>5</v>
      </c>
      <c r="B64" s="183" t="s">
        <v>62</v>
      </c>
      <c r="C64" s="289" t="s">
        <v>468</v>
      </c>
      <c r="D64" s="67" t="s">
        <v>99</v>
      </c>
      <c r="E64" s="67">
        <v>6</v>
      </c>
      <c r="F64" s="67">
        <v>6</v>
      </c>
      <c r="G64" s="67"/>
      <c r="H64" s="67" t="s">
        <v>453</v>
      </c>
      <c r="I64" s="67">
        <v>2020</v>
      </c>
      <c r="J64" s="67"/>
      <c r="K64" s="67" t="s">
        <v>253</v>
      </c>
      <c r="L64" s="254" t="s">
        <v>469</v>
      </c>
      <c r="M64" s="257" t="s">
        <v>470</v>
      </c>
      <c r="N64" s="67">
        <v>2025</v>
      </c>
    </row>
    <row r="65" spans="1:14" ht="63">
      <c r="A65" s="38">
        <v>6</v>
      </c>
      <c r="B65" s="183" t="s">
        <v>62</v>
      </c>
      <c r="C65" s="260" t="s">
        <v>471</v>
      </c>
      <c r="D65" s="67" t="s">
        <v>99</v>
      </c>
      <c r="E65" s="67">
        <v>10</v>
      </c>
      <c r="F65" s="67">
        <v>3</v>
      </c>
      <c r="G65" s="67"/>
      <c r="H65" s="67" t="s">
        <v>94</v>
      </c>
      <c r="I65" s="67"/>
      <c r="J65" s="67"/>
      <c r="K65" s="67" t="s">
        <v>253</v>
      </c>
      <c r="L65" s="266" t="s">
        <v>472</v>
      </c>
      <c r="M65" s="67" t="s">
        <v>473</v>
      </c>
      <c r="N65" s="67" t="s">
        <v>474</v>
      </c>
    </row>
    <row r="66" spans="1:14" ht="63">
      <c r="A66" s="15">
        <v>7</v>
      </c>
      <c r="B66" s="183" t="s">
        <v>62</v>
      </c>
      <c r="C66" s="260" t="s">
        <v>475</v>
      </c>
      <c r="D66" s="67" t="s">
        <v>99</v>
      </c>
      <c r="E66" s="67">
        <v>18</v>
      </c>
      <c r="F66" s="67">
        <v>16</v>
      </c>
      <c r="G66" s="67"/>
      <c r="H66" s="67" t="s">
        <v>453</v>
      </c>
      <c r="I66" s="67">
        <v>2023</v>
      </c>
      <c r="J66" s="67"/>
      <c r="K66" s="67" t="s">
        <v>253</v>
      </c>
      <c r="L66" s="100" t="s">
        <v>472</v>
      </c>
      <c r="M66" s="260" t="s">
        <v>476</v>
      </c>
      <c r="N66" s="67">
        <v>2025</v>
      </c>
    </row>
    <row r="67" spans="1:14" ht="63">
      <c r="A67" s="14">
        <v>8</v>
      </c>
      <c r="B67" s="183" t="s">
        <v>62</v>
      </c>
      <c r="C67" s="261" t="s">
        <v>477</v>
      </c>
      <c r="D67" s="67" t="s">
        <v>99</v>
      </c>
      <c r="E67" s="67">
        <v>9</v>
      </c>
      <c r="F67" s="67">
        <v>2</v>
      </c>
      <c r="G67" s="67"/>
      <c r="H67" s="67" t="s">
        <v>94</v>
      </c>
      <c r="I67" s="67"/>
      <c r="J67" s="67" t="s">
        <v>478</v>
      </c>
      <c r="K67" s="67"/>
      <c r="L67" s="67" t="s">
        <v>439</v>
      </c>
      <c r="M67" s="90" t="s">
        <v>479</v>
      </c>
      <c r="N67" s="67"/>
    </row>
    <row r="68" spans="1:14" ht="63">
      <c r="A68" s="14">
        <v>9</v>
      </c>
      <c r="B68" s="183" t="s">
        <v>62</v>
      </c>
      <c r="C68" s="67" t="s">
        <v>480</v>
      </c>
      <c r="D68" s="67" t="s">
        <v>99</v>
      </c>
      <c r="E68" s="67">
        <v>38</v>
      </c>
      <c r="F68" s="67">
        <v>33</v>
      </c>
      <c r="G68" s="134"/>
      <c r="H68" s="67" t="s">
        <v>94</v>
      </c>
      <c r="I68" s="67"/>
      <c r="J68" s="134"/>
      <c r="K68" s="67" t="s">
        <v>253</v>
      </c>
      <c r="L68" s="67" t="s">
        <v>481</v>
      </c>
      <c r="M68" s="67" t="s">
        <v>482</v>
      </c>
      <c r="N68" s="134"/>
    </row>
    <row r="69" spans="1:14" ht="31.5">
      <c r="A69" s="14">
        <v>10</v>
      </c>
      <c r="B69" s="183" t="s">
        <v>62</v>
      </c>
      <c r="C69" s="43" t="s">
        <v>483</v>
      </c>
      <c r="D69" s="67" t="s">
        <v>99</v>
      </c>
      <c r="E69" s="23">
        <v>9</v>
      </c>
      <c r="F69" s="67">
        <v>8</v>
      </c>
      <c r="G69" s="67"/>
      <c r="H69" s="67" t="s">
        <v>453</v>
      </c>
      <c r="I69" s="23">
        <v>2020</v>
      </c>
      <c r="J69" s="67"/>
      <c r="K69" s="67" t="s">
        <v>253</v>
      </c>
      <c r="L69" s="23" t="s">
        <v>484</v>
      </c>
      <c r="M69" s="267" t="s">
        <v>485</v>
      </c>
      <c r="N69" s="67" t="s">
        <v>464</v>
      </c>
    </row>
    <row r="70" spans="1:14" ht="45">
      <c r="A70" s="38">
        <v>11</v>
      </c>
      <c r="B70" s="183" t="s">
        <v>62</v>
      </c>
      <c r="C70" s="23" t="s">
        <v>486</v>
      </c>
      <c r="D70" s="67" t="s">
        <v>99</v>
      </c>
      <c r="E70" s="23" t="s">
        <v>487</v>
      </c>
      <c r="F70" s="23">
        <v>4</v>
      </c>
      <c r="G70" s="134"/>
      <c r="H70" s="67" t="s">
        <v>94</v>
      </c>
      <c r="I70" s="67"/>
      <c r="J70" s="134"/>
      <c r="K70" s="67" t="s">
        <v>253</v>
      </c>
      <c r="L70" s="23" t="s">
        <v>457</v>
      </c>
      <c r="M70" s="23" t="s">
        <v>488</v>
      </c>
      <c r="N70" s="134"/>
    </row>
    <row r="71" spans="1:14" ht="47.25">
      <c r="A71" s="15">
        <v>12</v>
      </c>
      <c r="B71" s="183" t="s">
        <v>62</v>
      </c>
      <c r="C71" s="67" t="s">
        <v>489</v>
      </c>
      <c r="D71" s="67" t="s">
        <v>99</v>
      </c>
      <c r="E71" s="67">
        <v>3</v>
      </c>
      <c r="F71" s="67" t="s">
        <v>490</v>
      </c>
      <c r="G71" s="134" t="s">
        <v>490</v>
      </c>
      <c r="H71" s="67" t="s">
        <v>94</v>
      </c>
      <c r="I71" s="67"/>
      <c r="J71" s="134"/>
      <c r="K71" s="67" t="s">
        <v>311</v>
      </c>
      <c r="L71" s="67" t="s">
        <v>491</v>
      </c>
      <c r="M71" s="67" t="s">
        <v>492</v>
      </c>
      <c r="N71" s="134"/>
    </row>
    <row r="72" spans="1:14" ht="63">
      <c r="A72" s="38">
        <v>13</v>
      </c>
      <c r="B72" s="183" t="s">
        <v>62</v>
      </c>
      <c r="C72" s="67" t="s">
        <v>493</v>
      </c>
      <c r="D72" s="67" t="s">
        <v>99</v>
      </c>
      <c r="E72" s="67">
        <v>2.5</v>
      </c>
      <c r="F72" s="67" t="s">
        <v>494</v>
      </c>
      <c r="G72" s="262" t="s">
        <v>494</v>
      </c>
      <c r="H72" s="67" t="s">
        <v>94</v>
      </c>
      <c r="I72" s="262"/>
      <c r="J72" s="262"/>
      <c r="K72" s="67" t="s">
        <v>495</v>
      </c>
      <c r="L72" s="67" t="s">
        <v>457</v>
      </c>
      <c r="M72" s="67" t="s">
        <v>496</v>
      </c>
      <c r="N72" s="262">
        <v>2025</v>
      </c>
    </row>
    <row r="73" spans="1:14" ht="47.25">
      <c r="A73" s="15">
        <v>14</v>
      </c>
      <c r="B73" s="183" t="s">
        <v>62</v>
      </c>
      <c r="C73" s="263" t="s">
        <v>497</v>
      </c>
      <c r="D73" s="67" t="s">
        <v>99</v>
      </c>
      <c r="E73" s="263">
        <v>36</v>
      </c>
      <c r="F73" s="263">
        <v>34</v>
      </c>
      <c r="G73" s="263"/>
      <c r="H73" s="67" t="s">
        <v>456</v>
      </c>
      <c r="I73" s="262" t="s">
        <v>498</v>
      </c>
      <c r="J73" s="67"/>
      <c r="K73" s="262" t="s">
        <v>253</v>
      </c>
      <c r="L73" s="67" t="s">
        <v>499</v>
      </c>
      <c r="M73" s="264" t="s">
        <v>500</v>
      </c>
      <c r="N73" s="262" t="s">
        <v>464</v>
      </c>
    </row>
    <row r="74" spans="1:14">
      <c r="A74" s="38"/>
      <c r="B74" s="268">
        <v>14</v>
      </c>
      <c r="C74" s="70"/>
      <c r="D74" s="23"/>
      <c r="E74" s="15"/>
      <c r="F74" s="15"/>
      <c r="G74" s="15"/>
      <c r="H74" s="15"/>
      <c r="I74" s="15"/>
      <c r="J74" s="79"/>
      <c r="K74" s="15"/>
      <c r="L74" s="23"/>
      <c r="M74" s="15"/>
      <c r="N74" s="15"/>
    </row>
    <row r="75" spans="1:14" ht="45">
      <c r="A75" s="15">
        <v>1</v>
      </c>
      <c r="B75" s="181" t="s">
        <v>521</v>
      </c>
      <c r="C75" s="23" t="s">
        <v>522</v>
      </c>
      <c r="D75" s="277" t="s">
        <v>455</v>
      </c>
      <c r="E75" s="3">
        <v>20</v>
      </c>
      <c r="F75" s="34">
        <v>18</v>
      </c>
      <c r="G75" s="34"/>
      <c r="H75" s="23" t="s">
        <v>94</v>
      </c>
      <c r="I75" s="23">
        <v>2020</v>
      </c>
      <c r="J75" s="15"/>
      <c r="K75" s="23" t="s">
        <v>517</v>
      </c>
      <c r="L75" s="23" t="s">
        <v>524</v>
      </c>
      <c r="M75" s="35" t="s">
        <v>525</v>
      </c>
      <c r="N75" s="23">
        <v>2025</v>
      </c>
    </row>
    <row r="76" spans="1:14" ht="45">
      <c r="A76" s="15">
        <v>2</v>
      </c>
      <c r="B76" s="181" t="s">
        <v>521</v>
      </c>
      <c r="C76" s="23" t="s">
        <v>526</v>
      </c>
      <c r="D76" s="278" t="s">
        <v>512</v>
      </c>
      <c r="E76" s="23">
        <v>41</v>
      </c>
      <c r="F76" s="23">
        <v>41</v>
      </c>
      <c r="G76" s="23" t="s">
        <v>527</v>
      </c>
      <c r="H76" s="23" t="s">
        <v>111</v>
      </c>
      <c r="I76" s="23">
        <v>2022</v>
      </c>
      <c r="J76" s="23" t="s">
        <v>528</v>
      </c>
      <c r="K76" s="23"/>
      <c r="L76" s="23" t="s">
        <v>529</v>
      </c>
      <c r="M76" s="23" t="s">
        <v>530</v>
      </c>
      <c r="N76" s="23">
        <v>2025</v>
      </c>
    </row>
    <row r="77" spans="1:14" ht="45">
      <c r="A77" s="15">
        <v>3</v>
      </c>
      <c r="B77" s="181" t="s">
        <v>521</v>
      </c>
      <c r="C77" s="28" t="s">
        <v>531</v>
      </c>
      <c r="D77" s="278" t="s">
        <v>512</v>
      </c>
      <c r="E77" s="23">
        <v>37</v>
      </c>
      <c r="F77" s="23">
        <v>37</v>
      </c>
      <c r="G77" s="23" t="s">
        <v>527</v>
      </c>
      <c r="H77" s="23" t="s">
        <v>532</v>
      </c>
      <c r="I77" s="23">
        <v>2022</v>
      </c>
      <c r="J77" s="23" t="s">
        <v>528</v>
      </c>
      <c r="K77" s="23"/>
      <c r="L77" s="23" t="s">
        <v>529</v>
      </c>
      <c r="M77" s="23" t="s">
        <v>530</v>
      </c>
      <c r="N77" s="23">
        <v>2024</v>
      </c>
    </row>
    <row r="78" spans="1:14" ht="30">
      <c r="A78" s="15">
        <v>4</v>
      </c>
      <c r="B78" s="181" t="s">
        <v>521</v>
      </c>
      <c r="C78" s="28" t="s">
        <v>533</v>
      </c>
      <c r="D78" s="278" t="s">
        <v>512</v>
      </c>
      <c r="E78" s="23">
        <v>27</v>
      </c>
      <c r="F78" s="23">
        <v>27</v>
      </c>
      <c r="G78" s="23" t="s">
        <v>527</v>
      </c>
      <c r="H78" s="23" t="s">
        <v>532</v>
      </c>
      <c r="I78" s="23">
        <v>2022</v>
      </c>
      <c r="J78" s="23" t="s">
        <v>528</v>
      </c>
      <c r="K78" s="23"/>
      <c r="L78" s="23" t="s">
        <v>534</v>
      </c>
      <c r="M78" s="35" t="s">
        <v>535</v>
      </c>
      <c r="N78" s="23">
        <v>2024</v>
      </c>
    </row>
    <row r="79" spans="1:14" ht="30">
      <c r="A79" s="15">
        <v>5</v>
      </c>
      <c r="B79" s="181" t="s">
        <v>521</v>
      </c>
      <c r="C79" s="23" t="s">
        <v>536</v>
      </c>
      <c r="D79" s="23" t="s">
        <v>512</v>
      </c>
      <c r="E79" s="23">
        <v>22</v>
      </c>
      <c r="F79" s="23">
        <v>22</v>
      </c>
      <c r="G79" s="23">
        <v>2</v>
      </c>
      <c r="H79" s="23" t="s">
        <v>532</v>
      </c>
      <c r="I79" s="23">
        <v>2019</v>
      </c>
      <c r="J79" s="23"/>
      <c r="K79" s="23" t="s">
        <v>517</v>
      </c>
      <c r="L79" s="23" t="s">
        <v>529</v>
      </c>
      <c r="M79" s="35" t="s">
        <v>537</v>
      </c>
      <c r="N79" s="23">
        <v>2024</v>
      </c>
    </row>
    <row r="80" spans="1:14" ht="45">
      <c r="A80" s="15">
        <v>6</v>
      </c>
      <c r="B80" s="181" t="s">
        <v>521</v>
      </c>
      <c r="C80" s="23" t="s">
        <v>538</v>
      </c>
      <c r="D80" s="23" t="s">
        <v>512</v>
      </c>
      <c r="E80" s="23">
        <v>6</v>
      </c>
      <c r="F80" s="23">
        <v>4</v>
      </c>
      <c r="G80" s="23">
        <v>2</v>
      </c>
      <c r="H80" s="23" t="s">
        <v>94</v>
      </c>
      <c r="I80" s="23" t="s">
        <v>502</v>
      </c>
      <c r="J80" s="23"/>
      <c r="K80" s="23" t="s">
        <v>517</v>
      </c>
      <c r="L80" s="23" t="s">
        <v>529</v>
      </c>
      <c r="M80" s="78" t="s">
        <v>530</v>
      </c>
      <c r="N80" s="23">
        <v>2024</v>
      </c>
    </row>
    <row r="81" spans="1:14" ht="45">
      <c r="A81" s="15">
        <v>7</v>
      </c>
      <c r="B81" s="181" t="s">
        <v>521</v>
      </c>
      <c r="C81" s="23" t="s">
        <v>539</v>
      </c>
      <c r="D81" s="23" t="s">
        <v>512</v>
      </c>
      <c r="E81" s="23">
        <v>1</v>
      </c>
      <c r="F81" s="23">
        <v>0.6</v>
      </c>
      <c r="G81" s="23">
        <v>2</v>
      </c>
      <c r="H81" s="23" t="s">
        <v>94</v>
      </c>
      <c r="I81" s="23"/>
      <c r="J81" s="23" t="s">
        <v>540</v>
      </c>
      <c r="K81" s="23"/>
      <c r="L81" s="23" t="s">
        <v>529</v>
      </c>
      <c r="M81" s="35" t="s">
        <v>541</v>
      </c>
      <c r="N81" s="23">
        <v>2025</v>
      </c>
    </row>
    <row r="82" spans="1:14" ht="45">
      <c r="A82" s="15">
        <v>8</v>
      </c>
      <c r="B82" s="181" t="s">
        <v>521</v>
      </c>
      <c r="C82" s="28" t="s">
        <v>542</v>
      </c>
      <c r="D82" s="23" t="s">
        <v>543</v>
      </c>
      <c r="E82" s="23">
        <v>25</v>
      </c>
      <c r="F82" s="23">
        <v>25</v>
      </c>
      <c r="G82" s="23"/>
      <c r="H82" s="23">
        <v>1</v>
      </c>
      <c r="I82" s="23">
        <v>2025</v>
      </c>
      <c r="J82" s="23" t="s">
        <v>528</v>
      </c>
      <c r="K82" s="23"/>
      <c r="L82" s="23" t="s">
        <v>544</v>
      </c>
      <c r="M82" s="35" t="s">
        <v>545</v>
      </c>
      <c r="N82" s="23">
        <v>2024</v>
      </c>
    </row>
    <row r="83" spans="1:14" ht="45">
      <c r="A83" s="15">
        <v>9</v>
      </c>
      <c r="B83" s="181" t="s">
        <v>521</v>
      </c>
      <c r="C83" s="23" t="s">
        <v>546</v>
      </c>
      <c r="D83" s="23" t="s">
        <v>547</v>
      </c>
      <c r="E83" s="23">
        <v>25</v>
      </c>
      <c r="F83" s="23">
        <v>21</v>
      </c>
      <c r="G83" s="29">
        <v>2</v>
      </c>
      <c r="H83" s="23" t="s">
        <v>532</v>
      </c>
      <c r="I83" s="23">
        <v>2021</v>
      </c>
      <c r="J83" s="29"/>
      <c r="K83" s="23" t="s">
        <v>517</v>
      </c>
      <c r="L83" s="23" t="s">
        <v>548</v>
      </c>
      <c r="M83" s="23" t="s">
        <v>549</v>
      </c>
      <c r="N83" s="29">
        <v>2024</v>
      </c>
    </row>
    <row r="84" spans="1:14">
      <c r="A84" s="14"/>
      <c r="B84" s="268">
        <v>9</v>
      </c>
      <c r="C84" s="23"/>
      <c r="D84" s="23"/>
      <c r="E84" s="77"/>
      <c r="F84" s="77"/>
      <c r="G84" s="77"/>
      <c r="H84" s="77"/>
      <c r="I84" s="77"/>
      <c r="J84" s="23"/>
      <c r="K84" s="23"/>
      <c r="L84" s="23"/>
      <c r="M84" s="23"/>
      <c r="N84" s="35"/>
    </row>
    <row r="85" spans="1:14" ht="45">
      <c r="A85" s="15">
        <v>1</v>
      </c>
      <c r="B85" s="181" t="s">
        <v>144</v>
      </c>
      <c r="C85" s="23" t="s">
        <v>559</v>
      </c>
      <c r="D85" s="277" t="s">
        <v>455</v>
      </c>
      <c r="E85" s="3">
        <v>42</v>
      </c>
      <c r="F85" s="34">
        <v>40</v>
      </c>
      <c r="G85" s="34"/>
      <c r="H85" s="23" t="s">
        <v>453</v>
      </c>
      <c r="I85" s="23">
        <v>220</v>
      </c>
      <c r="J85" s="15"/>
      <c r="K85" s="23" t="s">
        <v>517</v>
      </c>
      <c r="L85" s="23" t="s">
        <v>324</v>
      </c>
      <c r="M85" s="35" t="s">
        <v>417</v>
      </c>
      <c r="N85" s="23"/>
    </row>
    <row r="86" spans="1:14" ht="45">
      <c r="A86" s="14">
        <v>2</v>
      </c>
      <c r="B86" s="9" t="s">
        <v>144</v>
      </c>
      <c r="C86" s="23" t="s">
        <v>560</v>
      </c>
      <c r="D86" s="229" t="s">
        <v>512</v>
      </c>
      <c r="E86" s="23">
        <v>6</v>
      </c>
      <c r="F86" s="23" t="s">
        <v>561</v>
      </c>
      <c r="G86" s="77" t="s">
        <v>494</v>
      </c>
      <c r="H86" s="23" t="s">
        <v>94</v>
      </c>
      <c r="I86" s="23"/>
      <c r="J86" s="15"/>
      <c r="K86" s="23"/>
      <c r="L86" s="79"/>
      <c r="M86" s="23"/>
      <c r="N86" s="77"/>
    </row>
    <row r="87" spans="1:14" ht="45">
      <c r="A87" s="79">
        <v>3</v>
      </c>
      <c r="B87" s="103" t="s">
        <v>144</v>
      </c>
      <c r="C87" s="28" t="s">
        <v>563</v>
      </c>
      <c r="D87" s="287" t="s">
        <v>512</v>
      </c>
      <c r="E87" s="28">
        <v>9</v>
      </c>
      <c r="F87" s="28">
        <v>9</v>
      </c>
      <c r="G87" s="28"/>
      <c r="H87" s="28" t="s">
        <v>564</v>
      </c>
      <c r="I87" s="28"/>
      <c r="J87" s="290" t="s">
        <v>528</v>
      </c>
      <c r="K87" s="28"/>
      <c r="L87" s="290" t="s">
        <v>565</v>
      </c>
      <c r="M87" s="290" t="s">
        <v>298</v>
      </c>
      <c r="N87" s="290"/>
    </row>
    <row r="88" spans="1:14" ht="30">
      <c r="A88" s="79">
        <v>4</v>
      </c>
      <c r="B88" s="103" t="s">
        <v>144</v>
      </c>
      <c r="C88" s="23" t="s">
        <v>566</v>
      </c>
      <c r="D88" s="288" t="s">
        <v>512</v>
      </c>
      <c r="E88" s="23">
        <v>12</v>
      </c>
      <c r="F88" s="23">
        <v>12</v>
      </c>
      <c r="G88" s="23"/>
      <c r="H88" s="23" t="s">
        <v>111</v>
      </c>
      <c r="I88" s="23">
        <v>2020</v>
      </c>
      <c r="J88" s="23" t="s">
        <v>528</v>
      </c>
      <c r="K88" s="23"/>
      <c r="L88" s="23" t="s">
        <v>565</v>
      </c>
      <c r="M88" s="23" t="s">
        <v>298</v>
      </c>
      <c r="N88" s="23"/>
    </row>
    <row r="89" spans="1:14" ht="30">
      <c r="A89" s="79">
        <v>5</v>
      </c>
      <c r="B89" s="103" t="s">
        <v>144</v>
      </c>
      <c r="C89" s="23" t="s">
        <v>567</v>
      </c>
      <c r="D89" s="288" t="s">
        <v>512</v>
      </c>
      <c r="E89" s="23">
        <v>10</v>
      </c>
      <c r="F89" s="23">
        <v>10</v>
      </c>
      <c r="G89" s="23"/>
      <c r="H89" s="23" t="s">
        <v>111</v>
      </c>
      <c r="I89" s="23">
        <v>2024</v>
      </c>
      <c r="J89" s="78" t="s">
        <v>528</v>
      </c>
      <c r="K89" s="23"/>
      <c r="L89" s="78" t="s">
        <v>565</v>
      </c>
      <c r="M89" s="78" t="s">
        <v>298</v>
      </c>
      <c r="N89" s="78"/>
    </row>
    <row r="90" spans="1:14" ht="45">
      <c r="A90" s="79">
        <v>6</v>
      </c>
      <c r="B90" s="103" t="s">
        <v>144</v>
      </c>
      <c r="C90" s="23" t="s">
        <v>568</v>
      </c>
      <c r="D90" s="190" t="s">
        <v>512</v>
      </c>
      <c r="E90" s="41">
        <v>11</v>
      </c>
      <c r="F90" s="15">
        <v>11</v>
      </c>
      <c r="G90" s="15"/>
      <c r="H90" s="14" t="s">
        <v>453</v>
      </c>
      <c r="I90" s="15">
        <v>2021</v>
      </c>
      <c r="J90" s="15"/>
      <c r="K90" s="14" t="s">
        <v>517</v>
      </c>
      <c r="L90" s="15" t="s">
        <v>569</v>
      </c>
      <c r="M90" s="15" t="s">
        <v>570</v>
      </c>
      <c r="N90" s="79"/>
    </row>
    <row r="91" spans="1:14" ht="60">
      <c r="A91" s="79">
        <v>7</v>
      </c>
      <c r="B91" s="103" t="s">
        <v>144</v>
      </c>
      <c r="C91" s="23" t="s">
        <v>571</v>
      </c>
      <c r="D91" s="190" t="s">
        <v>512</v>
      </c>
      <c r="E91" s="15">
        <v>21</v>
      </c>
      <c r="F91" s="15">
        <v>12</v>
      </c>
      <c r="G91" s="15"/>
      <c r="H91" s="79" t="s">
        <v>453</v>
      </c>
      <c r="I91" s="15">
        <v>2021</v>
      </c>
      <c r="J91" s="15" t="s">
        <v>528</v>
      </c>
      <c r="K91" s="15"/>
      <c r="L91" s="15" t="s">
        <v>572</v>
      </c>
      <c r="M91" s="15" t="s">
        <v>288</v>
      </c>
      <c r="N91" s="79"/>
    </row>
    <row r="92" spans="1:14" ht="60">
      <c r="A92" s="285">
        <v>8</v>
      </c>
      <c r="B92" s="68" t="s">
        <v>144</v>
      </c>
      <c r="C92" s="15" t="s">
        <v>573</v>
      </c>
      <c r="D92" s="190" t="s">
        <v>512</v>
      </c>
      <c r="E92" s="15">
        <v>27</v>
      </c>
      <c r="F92" s="15">
        <v>25</v>
      </c>
      <c r="G92" s="15"/>
      <c r="H92" s="15" t="s">
        <v>453</v>
      </c>
      <c r="I92" s="15">
        <v>2021</v>
      </c>
      <c r="J92" s="15"/>
      <c r="K92" s="15" t="s">
        <v>517</v>
      </c>
      <c r="L92" s="15" t="s">
        <v>574</v>
      </c>
      <c r="M92" s="15" t="s">
        <v>575</v>
      </c>
      <c r="N92" s="79"/>
    </row>
    <row r="93" spans="1:14" ht="45">
      <c r="A93" s="285">
        <v>9</v>
      </c>
      <c r="B93" s="68" t="s">
        <v>144</v>
      </c>
      <c r="C93" s="15" t="s">
        <v>576</v>
      </c>
      <c r="D93" s="190" t="s">
        <v>512</v>
      </c>
      <c r="E93" s="15">
        <v>12</v>
      </c>
      <c r="F93" s="15">
        <v>12</v>
      </c>
      <c r="G93" s="15"/>
      <c r="H93" s="15" t="s">
        <v>564</v>
      </c>
      <c r="I93" s="15"/>
      <c r="J93" s="15" t="s">
        <v>528</v>
      </c>
      <c r="K93" s="15"/>
      <c r="L93" s="15" t="s">
        <v>565</v>
      </c>
      <c r="M93" s="15" t="s">
        <v>577</v>
      </c>
      <c r="N93" s="14" t="s">
        <v>300</v>
      </c>
    </row>
    <row r="94" spans="1:14" ht="45">
      <c r="A94" s="285">
        <v>10</v>
      </c>
      <c r="B94" s="68" t="s">
        <v>144</v>
      </c>
      <c r="C94" s="15" t="s">
        <v>578</v>
      </c>
      <c r="D94" s="190" t="s">
        <v>579</v>
      </c>
      <c r="E94" s="15">
        <v>20</v>
      </c>
      <c r="F94" s="15">
        <v>20</v>
      </c>
      <c r="G94" s="15"/>
      <c r="H94" s="15" t="s">
        <v>456</v>
      </c>
      <c r="I94" s="15">
        <v>2020</v>
      </c>
      <c r="J94" s="15"/>
      <c r="K94" s="15" t="s">
        <v>517</v>
      </c>
      <c r="L94" s="14" t="s">
        <v>580</v>
      </c>
      <c r="M94" s="14" t="s">
        <v>581</v>
      </c>
      <c r="N94" s="79"/>
    </row>
    <row r="95" spans="1:14" ht="45">
      <c r="A95" s="285">
        <v>11</v>
      </c>
      <c r="B95" s="68" t="s">
        <v>144</v>
      </c>
      <c r="C95" s="15" t="s">
        <v>582</v>
      </c>
      <c r="D95" s="15" t="s">
        <v>583</v>
      </c>
      <c r="E95" s="15">
        <v>12</v>
      </c>
      <c r="F95" s="15">
        <v>12</v>
      </c>
      <c r="G95" s="15"/>
      <c r="H95" s="15" t="s">
        <v>564</v>
      </c>
      <c r="I95" s="15"/>
      <c r="J95" s="15"/>
      <c r="K95" s="15" t="s">
        <v>517</v>
      </c>
      <c r="L95" s="15" t="s">
        <v>584</v>
      </c>
      <c r="M95" s="15" t="s">
        <v>585</v>
      </c>
      <c r="N95" s="15"/>
    </row>
    <row r="96" spans="1:14" ht="45">
      <c r="A96" s="286">
        <v>12</v>
      </c>
      <c r="B96" s="68" t="s">
        <v>144</v>
      </c>
      <c r="C96" s="15" t="s">
        <v>586</v>
      </c>
      <c r="D96" s="15" t="s">
        <v>587</v>
      </c>
      <c r="E96" s="15">
        <v>1</v>
      </c>
      <c r="F96" s="15">
        <v>1</v>
      </c>
      <c r="G96" s="15">
        <v>1</v>
      </c>
      <c r="H96" s="15" t="s">
        <v>564</v>
      </c>
      <c r="I96" s="15"/>
      <c r="J96" s="15"/>
      <c r="K96" s="15" t="s">
        <v>517</v>
      </c>
      <c r="L96" s="15" t="s">
        <v>588</v>
      </c>
      <c r="M96" s="15" t="s">
        <v>589</v>
      </c>
      <c r="N96" s="15"/>
    </row>
    <row r="97" spans="1:14">
      <c r="A97" s="15"/>
      <c r="B97" s="268">
        <v>13</v>
      </c>
      <c r="C97" s="35"/>
      <c r="D97" s="35"/>
      <c r="E97" s="23"/>
      <c r="F97" s="23"/>
      <c r="G97" s="23"/>
      <c r="H97" s="23"/>
      <c r="I97" s="23"/>
      <c r="J97" s="23"/>
      <c r="K97" s="23"/>
      <c r="L97" s="23"/>
      <c r="M97" s="23"/>
      <c r="N97" s="23"/>
    </row>
    <row r="98" spans="1:14" ht="45">
      <c r="A98" s="14">
        <v>1</v>
      </c>
      <c r="B98" s="309" t="s">
        <v>597</v>
      </c>
      <c r="C98" s="28" t="s">
        <v>598</v>
      </c>
      <c r="D98" s="310" t="s">
        <v>455</v>
      </c>
      <c r="E98" s="19">
        <v>21</v>
      </c>
      <c r="F98" s="311">
        <v>21</v>
      </c>
      <c r="G98" s="311">
        <v>4</v>
      </c>
      <c r="H98" s="312" t="s">
        <v>453</v>
      </c>
      <c r="I98" s="312">
        <v>2023</v>
      </c>
      <c r="J98" s="14"/>
      <c r="K98" s="312" t="s">
        <v>599</v>
      </c>
      <c r="L98" s="28" t="s">
        <v>600</v>
      </c>
      <c r="M98" s="313" t="s">
        <v>601</v>
      </c>
      <c r="N98" s="28"/>
    </row>
    <row r="99" spans="1:14" ht="45">
      <c r="A99" s="14">
        <v>2</v>
      </c>
      <c r="B99" s="309" t="s">
        <v>597</v>
      </c>
      <c r="C99" s="15" t="s">
        <v>602</v>
      </c>
      <c r="D99" s="15" t="s">
        <v>603</v>
      </c>
      <c r="E99" s="14">
        <v>31</v>
      </c>
      <c r="F99" s="79">
        <v>14</v>
      </c>
      <c r="G99" s="79">
        <v>18</v>
      </c>
      <c r="H99" s="14" t="s">
        <v>456</v>
      </c>
      <c r="I99" s="14">
        <v>2020</v>
      </c>
      <c r="J99" s="14"/>
      <c r="K99" s="14" t="s">
        <v>300</v>
      </c>
      <c r="L99" s="15" t="s">
        <v>604</v>
      </c>
      <c r="M99" s="106" t="s">
        <v>605</v>
      </c>
      <c r="N99" s="15"/>
    </row>
    <row r="100" spans="1:14" ht="75">
      <c r="A100" s="14">
        <v>3</v>
      </c>
      <c r="B100" s="309" t="s">
        <v>597</v>
      </c>
      <c r="C100" s="15" t="s">
        <v>606</v>
      </c>
      <c r="D100" s="15" t="s">
        <v>579</v>
      </c>
      <c r="E100" s="14">
        <v>45</v>
      </c>
      <c r="F100" s="79">
        <v>32</v>
      </c>
      <c r="G100" s="79">
        <v>4</v>
      </c>
      <c r="H100" s="14" t="s">
        <v>256</v>
      </c>
      <c r="I100" s="14">
        <v>2021</v>
      </c>
      <c r="J100" s="14"/>
      <c r="K100" s="14" t="s">
        <v>517</v>
      </c>
      <c r="L100" s="15" t="s">
        <v>607</v>
      </c>
      <c r="M100" s="106" t="s">
        <v>608</v>
      </c>
      <c r="N100" s="15"/>
    </row>
    <row r="101" spans="1:14" ht="45">
      <c r="A101" s="14">
        <v>4</v>
      </c>
      <c r="B101" s="309" t="s">
        <v>597</v>
      </c>
      <c r="C101" s="15" t="s">
        <v>609</v>
      </c>
      <c r="D101" s="15" t="s">
        <v>579</v>
      </c>
      <c r="E101" s="14">
        <v>31</v>
      </c>
      <c r="F101" s="79">
        <v>26</v>
      </c>
      <c r="G101" s="79">
        <v>10</v>
      </c>
      <c r="H101" s="14" t="s">
        <v>256</v>
      </c>
      <c r="I101" s="14">
        <v>2021</v>
      </c>
      <c r="J101" s="14"/>
      <c r="K101" s="14" t="s">
        <v>517</v>
      </c>
      <c r="L101" s="15" t="s">
        <v>610</v>
      </c>
      <c r="M101" s="106" t="s">
        <v>611</v>
      </c>
      <c r="N101" s="15"/>
    </row>
    <row r="102" spans="1:14" ht="45">
      <c r="A102" s="14">
        <v>5</v>
      </c>
      <c r="B102" s="309" t="s">
        <v>597</v>
      </c>
      <c r="C102" s="15" t="s">
        <v>612</v>
      </c>
      <c r="D102" s="15" t="s">
        <v>613</v>
      </c>
      <c r="E102" s="14">
        <v>17</v>
      </c>
      <c r="F102" s="79">
        <v>15</v>
      </c>
      <c r="G102" s="79">
        <v>13</v>
      </c>
      <c r="H102" s="14" t="s">
        <v>256</v>
      </c>
      <c r="I102" s="14">
        <v>2021</v>
      </c>
      <c r="J102" s="14"/>
      <c r="K102" s="14" t="s">
        <v>517</v>
      </c>
      <c r="L102" s="15" t="s">
        <v>614</v>
      </c>
      <c r="M102" s="106" t="s">
        <v>615</v>
      </c>
      <c r="N102" s="15"/>
    </row>
    <row r="103" spans="1:14" ht="90">
      <c r="A103" s="14">
        <v>6</v>
      </c>
      <c r="B103" s="309" t="s">
        <v>597</v>
      </c>
      <c r="C103" s="15" t="s">
        <v>616</v>
      </c>
      <c r="D103" s="15" t="s">
        <v>101</v>
      </c>
      <c r="E103" s="14">
        <v>14</v>
      </c>
      <c r="F103" s="79">
        <v>14</v>
      </c>
      <c r="G103" s="79">
        <v>14</v>
      </c>
      <c r="H103" s="14" t="s">
        <v>456</v>
      </c>
      <c r="I103" s="14">
        <v>2024</v>
      </c>
      <c r="J103" s="14" t="s">
        <v>528</v>
      </c>
      <c r="K103" s="14"/>
      <c r="L103" s="15" t="s">
        <v>617</v>
      </c>
      <c r="M103" s="106" t="s">
        <v>618</v>
      </c>
      <c r="N103" s="15"/>
    </row>
    <row r="104" spans="1:14" ht="45">
      <c r="A104" s="14">
        <v>7</v>
      </c>
      <c r="B104" s="309" t="s">
        <v>597</v>
      </c>
      <c r="C104" s="15" t="s">
        <v>619</v>
      </c>
      <c r="D104" s="15" t="s">
        <v>101</v>
      </c>
      <c r="E104" s="14">
        <v>42</v>
      </c>
      <c r="F104" s="79">
        <v>42</v>
      </c>
      <c r="G104" s="79">
        <v>5</v>
      </c>
      <c r="H104" s="14" t="s">
        <v>456</v>
      </c>
      <c r="I104" s="14">
        <v>2024</v>
      </c>
      <c r="J104" s="14"/>
      <c r="K104" s="14" t="s">
        <v>517</v>
      </c>
      <c r="L104" s="15" t="s">
        <v>620</v>
      </c>
      <c r="M104" s="106" t="s">
        <v>621</v>
      </c>
      <c r="N104" s="15"/>
    </row>
    <row r="105" spans="1:14" ht="90">
      <c r="A105" s="14">
        <v>8</v>
      </c>
      <c r="B105" s="309" t="s">
        <v>597</v>
      </c>
      <c r="C105" s="34" t="s">
        <v>622</v>
      </c>
      <c r="D105" s="278" t="s">
        <v>512</v>
      </c>
      <c r="E105" s="315">
        <v>19</v>
      </c>
      <c r="F105" s="314">
        <v>2</v>
      </c>
      <c r="G105" s="314">
        <v>3</v>
      </c>
      <c r="H105" s="315" t="s">
        <v>94</v>
      </c>
      <c r="I105" s="315"/>
      <c r="J105" s="77" t="s">
        <v>623</v>
      </c>
      <c r="K105" s="315"/>
      <c r="L105" s="34" t="s">
        <v>624</v>
      </c>
      <c r="M105" s="316" t="s">
        <v>625</v>
      </c>
      <c r="N105" s="34" t="s">
        <v>626</v>
      </c>
    </row>
    <row r="106" spans="1:14" ht="90">
      <c r="A106" s="14">
        <v>9</v>
      </c>
      <c r="B106" s="309" t="s">
        <v>597</v>
      </c>
      <c r="C106" s="23" t="s">
        <v>627</v>
      </c>
      <c r="D106" s="35" t="s">
        <v>512</v>
      </c>
      <c r="E106" s="77">
        <v>36</v>
      </c>
      <c r="F106" s="317">
        <v>26</v>
      </c>
      <c r="G106" s="317">
        <v>24</v>
      </c>
      <c r="H106" s="77" t="s">
        <v>456</v>
      </c>
      <c r="I106" s="77">
        <v>2025</v>
      </c>
      <c r="J106" s="77" t="s">
        <v>528</v>
      </c>
      <c r="K106" s="77"/>
      <c r="L106" s="23" t="s">
        <v>628</v>
      </c>
      <c r="M106" s="108" t="s">
        <v>629</v>
      </c>
      <c r="N106" s="29" t="s">
        <v>626</v>
      </c>
    </row>
    <row r="107" spans="1:14" ht="90">
      <c r="A107" s="14">
        <v>10</v>
      </c>
      <c r="B107" s="309" t="s">
        <v>597</v>
      </c>
      <c r="C107" s="23" t="s">
        <v>630</v>
      </c>
      <c r="D107" s="35" t="s">
        <v>512</v>
      </c>
      <c r="E107" s="77">
        <v>9</v>
      </c>
      <c r="F107" s="317">
        <v>7</v>
      </c>
      <c r="G107" s="317">
        <v>9</v>
      </c>
      <c r="H107" s="77" t="s">
        <v>453</v>
      </c>
      <c r="I107" s="77">
        <v>2025</v>
      </c>
      <c r="J107" s="77" t="s">
        <v>528</v>
      </c>
      <c r="K107" s="77"/>
      <c r="L107" s="23" t="s">
        <v>534</v>
      </c>
      <c r="M107" s="108" t="s">
        <v>631</v>
      </c>
      <c r="N107" s="23" t="s">
        <v>626</v>
      </c>
    </row>
    <row r="108" spans="1:14" ht="90">
      <c r="A108" s="14">
        <v>11</v>
      </c>
      <c r="B108" s="309" t="s">
        <v>597</v>
      </c>
      <c r="C108" s="23" t="s">
        <v>632</v>
      </c>
      <c r="D108" s="35" t="s">
        <v>512</v>
      </c>
      <c r="E108" s="77">
        <v>26</v>
      </c>
      <c r="F108" s="317">
        <v>23</v>
      </c>
      <c r="G108" s="317">
        <v>22</v>
      </c>
      <c r="H108" s="77" t="s">
        <v>456</v>
      </c>
      <c r="I108" s="77">
        <v>2023</v>
      </c>
      <c r="J108" s="77"/>
      <c r="K108" s="77" t="s">
        <v>517</v>
      </c>
      <c r="L108" s="23" t="s">
        <v>534</v>
      </c>
      <c r="M108" s="318" t="s">
        <v>633</v>
      </c>
      <c r="N108" s="29" t="s">
        <v>626</v>
      </c>
    </row>
    <row r="109" spans="1:14" ht="90">
      <c r="A109" s="14">
        <v>12</v>
      </c>
      <c r="B109" s="309" t="s">
        <v>597</v>
      </c>
      <c r="C109" s="23" t="s">
        <v>634</v>
      </c>
      <c r="D109" s="35" t="s">
        <v>512</v>
      </c>
      <c r="E109" s="77">
        <v>19</v>
      </c>
      <c r="F109" s="317">
        <v>19</v>
      </c>
      <c r="G109" s="317">
        <v>11</v>
      </c>
      <c r="H109" s="77" t="s">
        <v>256</v>
      </c>
      <c r="I109" s="77">
        <v>2024</v>
      </c>
      <c r="J109" s="77"/>
      <c r="K109" s="77" t="s">
        <v>517</v>
      </c>
      <c r="L109" s="23" t="s">
        <v>472</v>
      </c>
      <c r="M109" s="108" t="s">
        <v>633</v>
      </c>
      <c r="N109" s="29" t="s">
        <v>626</v>
      </c>
    </row>
    <row r="110" spans="1:14" ht="90">
      <c r="A110" s="14">
        <v>13</v>
      </c>
      <c r="B110" s="309" t="s">
        <v>597</v>
      </c>
      <c r="C110" s="23" t="s">
        <v>635</v>
      </c>
      <c r="D110" s="35" t="s">
        <v>512</v>
      </c>
      <c r="E110" s="77">
        <v>9</v>
      </c>
      <c r="F110" s="317">
        <v>2</v>
      </c>
      <c r="G110" s="317">
        <v>5</v>
      </c>
      <c r="H110" s="77" t="s">
        <v>94</v>
      </c>
      <c r="I110" s="77"/>
      <c r="J110" s="77"/>
      <c r="K110" s="77" t="s">
        <v>517</v>
      </c>
      <c r="L110" s="23" t="s">
        <v>636</v>
      </c>
      <c r="M110" s="108" t="s">
        <v>633</v>
      </c>
      <c r="N110" s="31" t="s">
        <v>626</v>
      </c>
    </row>
    <row r="111" spans="1:14" ht="90">
      <c r="A111" s="14">
        <v>14</v>
      </c>
      <c r="B111" s="309" t="s">
        <v>597</v>
      </c>
      <c r="C111" s="23" t="s">
        <v>637</v>
      </c>
      <c r="D111" s="35" t="s">
        <v>512</v>
      </c>
      <c r="E111" s="77">
        <v>31</v>
      </c>
      <c r="F111" s="317">
        <v>26</v>
      </c>
      <c r="G111" s="317">
        <v>25</v>
      </c>
      <c r="H111" s="77" t="s">
        <v>456</v>
      </c>
      <c r="I111" s="77">
        <v>2024</v>
      </c>
      <c r="J111" s="77" t="s">
        <v>528</v>
      </c>
      <c r="K111" s="77"/>
      <c r="L111" s="23" t="s">
        <v>638</v>
      </c>
      <c r="M111" s="108" t="s">
        <v>629</v>
      </c>
      <c r="N111" s="31" t="s">
        <v>626</v>
      </c>
    </row>
    <row r="112" spans="1:14" ht="90">
      <c r="A112" s="14">
        <v>15</v>
      </c>
      <c r="B112" s="309" t="s">
        <v>597</v>
      </c>
      <c r="C112" s="23" t="s">
        <v>639</v>
      </c>
      <c r="D112" s="35" t="s">
        <v>512</v>
      </c>
      <c r="E112" s="77">
        <v>39</v>
      </c>
      <c r="F112" s="317">
        <v>39</v>
      </c>
      <c r="G112" s="317">
        <v>35</v>
      </c>
      <c r="H112" s="77" t="s">
        <v>256</v>
      </c>
      <c r="I112" s="77">
        <v>2019</v>
      </c>
      <c r="J112" s="77"/>
      <c r="K112" s="77" t="s">
        <v>517</v>
      </c>
      <c r="L112" s="23" t="s">
        <v>324</v>
      </c>
      <c r="M112" s="108" t="s">
        <v>640</v>
      </c>
      <c r="N112" s="29" t="s">
        <v>626</v>
      </c>
    </row>
    <row r="113" spans="1:14" ht="90">
      <c r="A113" s="14">
        <v>16</v>
      </c>
      <c r="B113" s="309" t="s">
        <v>597</v>
      </c>
      <c r="C113" s="23" t="s">
        <v>641</v>
      </c>
      <c r="D113" s="35" t="s">
        <v>512</v>
      </c>
      <c r="E113" s="77">
        <v>36</v>
      </c>
      <c r="F113" s="317">
        <v>31</v>
      </c>
      <c r="G113" s="317">
        <v>35</v>
      </c>
      <c r="H113" s="77" t="s">
        <v>256</v>
      </c>
      <c r="I113" s="77">
        <v>2024</v>
      </c>
      <c r="J113" s="77"/>
      <c r="K113" s="77" t="s">
        <v>642</v>
      </c>
      <c r="L113" s="23" t="s">
        <v>643</v>
      </c>
      <c r="M113" s="108" t="s">
        <v>644</v>
      </c>
      <c r="N113" s="23" t="s">
        <v>626</v>
      </c>
    </row>
    <row r="114" spans="1:14" ht="90">
      <c r="A114" s="14">
        <v>17</v>
      </c>
      <c r="B114" s="309" t="s">
        <v>597</v>
      </c>
      <c r="C114" s="23" t="s">
        <v>645</v>
      </c>
      <c r="D114" s="35" t="s">
        <v>512</v>
      </c>
      <c r="E114" s="77">
        <v>11</v>
      </c>
      <c r="F114" s="317">
        <v>2</v>
      </c>
      <c r="G114" s="317">
        <v>7</v>
      </c>
      <c r="H114" s="77" t="s">
        <v>94</v>
      </c>
      <c r="I114" s="77"/>
      <c r="J114" s="77" t="s">
        <v>528</v>
      </c>
      <c r="K114" s="77"/>
      <c r="L114" s="23" t="s">
        <v>646</v>
      </c>
      <c r="M114" s="108" t="s">
        <v>647</v>
      </c>
      <c r="N114" s="29" t="s">
        <v>626</v>
      </c>
    </row>
    <row r="115" spans="1:14" ht="90">
      <c r="A115" s="14">
        <v>18</v>
      </c>
      <c r="B115" s="309" t="s">
        <v>597</v>
      </c>
      <c r="C115" s="23" t="s">
        <v>648</v>
      </c>
      <c r="D115" s="35" t="s">
        <v>512</v>
      </c>
      <c r="E115" s="77">
        <v>30</v>
      </c>
      <c r="F115" s="317">
        <v>23</v>
      </c>
      <c r="G115" s="317">
        <v>15</v>
      </c>
      <c r="H115" s="77" t="s">
        <v>256</v>
      </c>
      <c r="I115" s="77">
        <v>2019</v>
      </c>
      <c r="J115" s="77" t="s">
        <v>528</v>
      </c>
      <c r="K115" s="77"/>
      <c r="L115" s="23" t="s">
        <v>649</v>
      </c>
      <c r="M115" s="319" t="s">
        <v>629</v>
      </c>
      <c r="N115" s="23" t="s">
        <v>626</v>
      </c>
    </row>
    <row r="116" spans="1:14" ht="90">
      <c r="A116" s="14">
        <v>19</v>
      </c>
      <c r="B116" s="309" t="s">
        <v>597</v>
      </c>
      <c r="C116" s="23" t="s">
        <v>650</v>
      </c>
      <c r="D116" s="35" t="s">
        <v>512</v>
      </c>
      <c r="E116" s="77">
        <v>24</v>
      </c>
      <c r="F116" s="317">
        <v>15</v>
      </c>
      <c r="G116" s="317">
        <v>7</v>
      </c>
      <c r="H116" s="77" t="s">
        <v>456</v>
      </c>
      <c r="I116" s="77">
        <v>2024</v>
      </c>
      <c r="J116" s="77"/>
      <c r="K116" s="77" t="s">
        <v>517</v>
      </c>
      <c r="L116" s="23" t="s">
        <v>324</v>
      </c>
      <c r="M116" s="319" t="s">
        <v>633</v>
      </c>
      <c r="N116" s="29" t="s">
        <v>626</v>
      </c>
    </row>
    <row r="117" spans="1:14" ht="90">
      <c r="A117" s="14">
        <v>20</v>
      </c>
      <c r="B117" s="309" t="s">
        <v>597</v>
      </c>
      <c r="C117" s="23" t="s">
        <v>651</v>
      </c>
      <c r="D117" s="35" t="s">
        <v>512</v>
      </c>
      <c r="E117" s="77">
        <v>8</v>
      </c>
      <c r="F117" s="317">
        <v>8</v>
      </c>
      <c r="G117" s="317">
        <v>6</v>
      </c>
      <c r="H117" s="77" t="s">
        <v>256</v>
      </c>
      <c r="I117" s="77">
        <v>2022</v>
      </c>
      <c r="J117" s="14"/>
      <c r="K117" s="77" t="s">
        <v>517</v>
      </c>
      <c r="L117" s="23" t="s">
        <v>652</v>
      </c>
      <c r="M117" s="108" t="s">
        <v>653</v>
      </c>
      <c r="N117" s="23" t="s">
        <v>626</v>
      </c>
    </row>
    <row r="118" spans="1:14" ht="90">
      <c r="A118" s="14">
        <v>21</v>
      </c>
      <c r="B118" s="309" t="s">
        <v>597</v>
      </c>
      <c r="C118" s="35" t="s">
        <v>654</v>
      </c>
      <c r="D118" s="35" t="s">
        <v>512</v>
      </c>
      <c r="E118" s="77">
        <v>28</v>
      </c>
      <c r="F118" s="317">
        <v>22</v>
      </c>
      <c r="G118" s="317">
        <v>25</v>
      </c>
      <c r="H118" s="77" t="s">
        <v>256</v>
      </c>
      <c r="I118" s="77">
        <v>2019</v>
      </c>
      <c r="J118" s="77"/>
      <c r="K118" s="77" t="s">
        <v>517</v>
      </c>
      <c r="L118" s="23" t="s">
        <v>655</v>
      </c>
      <c r="M118" s="318" t="s">
        <v>633</v>
      </c>
      <c r="N118" s="23" t="s">
        <v>626</v>
      </c>
    </row>
    <row r="119" spans="1:14" ht="90">
      <c r="A119" s="14">
        <v>22</v>
      </c>
      <c r="B119" s="309" t="s">
        <v>597</v>
      </c>
      <c r="C119" s="23" t="s">
        <v>656</v>
      </c>
      <c r="D119" s="35" t="s">
        <v>512</v>
      </c>
      <c r="E119" s="77">
        <v>35</v>
      </c>
      <c r="F119" s="317">
        <v>17</v>
      </c>
      <c r="G119" s="317">
        <v>9</v>
      </c>
      <c r="H119" s="77" t="s">
        <v>256</v>
      </c>
      <c r="I119" s="14">
        <v>2022</v>
      </c>
      <c r="J119" s="77"/>
      <c r="K119" s="14" t="s">
        <v>599</v>
      </c>
      <c r="L119" s="23" t="s">
        <v>534</v>
      </c>
      <c r="M119" s="108" t="s">
        <v>657</v>
      </c>
      <c r="N119" s="23" t="s">
        <v>626</v>
      </c>
    </row>
    <row r="120" spans="1:14" ht="90">
      <c r="A120" s="14">
        <v>23</v>
      </c>
      <c r="B120" s="309" t="s">
        <v>597</v>
      </c>
      <c r="C120" s="23" t="s">
        <v>658</v>
      </c>
      <c r="D120" s="35" t="s">
        <v>512</v>
      </c>
      <c r="E120" s="77">
        <v>44</v>
      </c>
      <c r="F120" s="317">
        <v>32</v>
      </c>
      <c r="G120" s="317">
        <v>30</v>
      </c>
      <c r="H120" s="77" t="s">
        <v>456</v>
      </c>
      <c r="I120" s="77">
        <v>2018</v>
      </c>
      <c r="J120" s="77" t="s">
        <v>528</v>
      </c>
      <c r="K120" s="77"/>
      <c r="L120" s="23" t="s">
        <v>659</v>
      </c>
      <c r="M120" s="108" t="s">
        <v>660</v>
      </c>
      <c r="N120" s="23" t="s">
        <v>626</v>
      </c>
    </row>
    <row r="121" spans="1:14" ht="45">
      <c r="A121" s="14">
        <v>24</v>
      </c>
      <c r="B121" s="309" t="s">
        <v>597</v>
      </c>
      <c r="C121" s="23" t="s">
        <v>661</v>
      </c>
      <c r="D121" s="35" t="s">
        <v>512</v>
      </c>
      <c r="E121" s="77">
        <v>41</v>
      </c>
      <c r="F121" s="317">
        <v>39</v>
      </c>
      <c r="G121" s="317">
        <v>34</v>
      </c>
      <c r="H121" s="77" t="s">
        <v>256</v>
      </c>
      <c r="I121" s="77">
        <v>2021</v>
      </c>
      <c r="J121" s="14"/>
      <c r="K121" s="77" t="s">
        <v>517</v>
      </c>
      <c r="L121" s="23" t="s">
        <v>662</v>
      </c>
      <c r="M121" s="108" t="s">
        <v>663</v>
      </c>
      <c r="N121" s="29"/>
    </row>
    <row r="122" spans="1:14" ht="45">
      <c r="A122" s="14">
        <v>25</v>
      </c>
      <c r="B122" s="309" t="s">
        <v>597</v>
      </c>
      <c r="C122" s="23" t="s">
        <v>664</v>
      </c>
      <c r="D122" s="35" t="s">
        <v>512</v>
      </c>
      <c r="E122" s="77">
        <v>9</v>
      </c>
      <c r="F122" s="317">
        <v>4</v>
      </c>
      <c r="G122" s="317">
        <v>9</v>
      </c>
      <c r="H122" s="77" t="s">
        <v>256</v>
      </c>
      <c r="I122" s="77">
        <v>2024</v>
      </c>
      <c r="J122" s="77" t="s">
        <v>528</v>
      </c>
      <c r="K122" s="14"/>
      <c r="L122" s="23" t="s">
        <v>273</v>
      </c>
      <c r="M122" s="108" t="s">
        <v>665</v>
      </c>
      <c r="N122" s="23"/>
    </row>
    <row r="123" spans="1:14" ht="90">
      <c r="A123" s="14">
        <v>26</v>
      </c>
      <c r="B123" s="309" t="s">
        <v>597</v>
      </c>
      <c r="C123" s="33" t="s">
        <v>666</v>
      </c>
      <c r="D123" s="35" t="s">
        <v>512</v>
      </c>
      <c r="E123" s="77">
        <v>14</v>
      </c>
      <c r="F123" s="317">
        <v>2</v>
      </c>
      <c r="G123" s="317">
        <v>13</v>
      </c>
      <c r="H123" s="77" t="s">
        <v>94</v>
      </c>
      <c r="I123" s="77"/>
      <c r="J123" s="77" t="s">
        <v>528</v>
      </c>
      <c r="K123" s="77"/>
      <c r="L123" s="23" t="s">
        <v>667</v>
      </c>
      <c r="M123" s="108" t="s">
        <v>668</v>
      </c>
      <c r="N123" s="23" t="s">
        <v>626</v>
      </c>
    </row>
    <row r="124" spans="1:14" ht="30">
      <c r="A124" s="14">
        <v>27</v>
      </c>
      <c r="B124" s="309" t="s">
        <v>597</v>
      </c>
      <c r="C124" s="33" t="s">
        <v>669</v>
      </c>
      <c r="D124" s="35" t="s">
        <v>512</v>
      </c>
      <c r="E124" s="77">
        <v>48</v>
      </c>
      <c r="F124" s="317">
        <v>42</v>
      </c>
      <c r="G124" s="317">
        <v>3</v>
      </c>
      <c r="H124" s="77" t="s">
        <v>256</v>
      </c>
      <c r="I124" s="77">
        <v>2024</v>
      </c>
      <c r="J124" s="77" t="s">
        <v>528</v>
      </c>
      <c r="K124" s="14"/>
      <c r="L124" s="23" t="s">
        <v>670</v>
      </c>
      <c r="M124" s="108" t="s">
        <v>288</v>
      </c>
      <c r="N124" s="29"/>
    </row>
    <row r="125" spans="1:14" ht="45">
      <c r="A125" s="14">
        <v>28</v>
      </c>
      <c r="B125" s="330" t="s">
        <v>597</v>
      </c>
      <c r="C125" s="320" t="s">
        <v>671</v>
      </c>
      <c r="D125" s="187" t="s">
        <v>512</v>
      </c>
      <c r="E125" s="312">
        <v>10</v>
      </c>
      <c r="F125" s="321">
        <v>8</v>
      </c>
      <c r="G125" s="321">
        <v>4</v>
      </c>
      <c r="H125" s="312" t="s">
        <v>256</v>
      </c>
      <c r="I125" s="121">
        <v>2024</v>
      </c>
      <c r="J125" s="14"/>
      <c r="K125" s="312" t="s">
        <v>517</v>
      </c>
      <c r="L125" s="28" t="s">
        <v>291</v>
      </c>
      <c r="M125" s="322" t="s">
        <v>672</v>
      </c>
      <c r="N125" s="28"/>
    </row>
    <row r="126" spans="1:14" ht="60">
      <c r="A126" s="14">
        <v>29</v>
      </c>
      <c r="B126" s="331" t="s">
        <v>597</v>
      </c>
      <c r="C126" s="15" t="s">
        <v>673</v>
      </c>
      <c r="D126" s="15" t="s">
        <v>512</v>
      </c>
      <c r="E126" s="14">
        <v>1</v>
      </c>
      <c r="F126" s="79">
        <v>1</v>
      </c>
      <c r="G126" s="79">
        <v>1</v>
      </c>
      <c r="H126" s="14" t="s">
        <v>94</v>
      </c>
      <c r="I126" s="14"/>
      <c r="J126" s="14"/>
      <c r="K126" s="14" t="s">
        <v>517</v>
      </c>
      <c r="L126" s="15" t="s">
        <v>674</v>
      </c>
      <c r="M126" s="106" t="s">
        <v>675</v>
      </c>
      <c r="N126" s="15"/>
    </row>
    <row r="127" spans="1:14">
      <c r="A127" s="14"/>
      <c r="B127" s="235">
        <v>29</v>
      </c>
      <c r="C127" s="15"/>
      <c r="D127" s="15"/>
      <c r="E127" s="15"/>
      <c r="F127" s="15"/>
      <c r="G127" s="15"/>
      <c r="H127" s="15"/>
      <c r="I127" s="15"/>
      <c r="J127" s="15"/>
      <c r="K127" s="15"/>
      <c r="L127" s="15"/>
      <c r="M127" s="15"/>
      <c r="N127" s="15"/>
    </row>
    <row r="128" spans="1:14" ht="45">
      <c r="A128" s="15">
        <v>1</v>
      </c>
      <c r="B128" s="181" t="s">
        <v>691</v>
      </c>
      <c r="C128" s="23" t="s">
        <v>692</v>
      </c>
      <c r="D128" s="277" t="s">
        <v>455</v>
      </c>
      <c r="E128" s="3">
        <v>13</v>
      </c>
      <c r="F128" s="34">
        <v>13</v>
      </c>
      <c r="G128" s="34">
        <v>3</v>
      </c>
      <c r="H128" s="23" t="s">
        <v>517</v>
      </c>
      <c r="I128" s="23">
        <v>2021</v>
      </c>
      <c r="J128" s="15"/>
      <c r="K128" s="23" t="s">
        <v>517</v>
      </c>
      <c r="L128" s="23" t="s">
        <v>693</v>
      </c>
      <c r="M128" s="35" t="s">
        <v>694</v>
      </c>
      <c r="N128" s="23" t="s">
        <v>695</v>
      </c>
    </row>
    <row r="129" spans="1:14" ht="45">
      <c r="A129" s="15">
        <v>2</v>
      </c>
      <c r="B129" s="181" t="s">
        <v>691</v>
      </c>
      <c r="C129" s="23" t="s">
        <v>696</v>
      </c>
      <c r="D129" s="278" t="s">
        <v>512</v>
      </c>
      <c r="E129" s="23" t="s">
        <v>697</v>
      </c>
      <c r="F129" s="23" t="s">
        <v>697</v>
      </c>
      <c r="G129" s="23" t="s">
        <v>697</v>
      </c>
      <c r="H129" s="23" t="s">
        <v>94</v>
      </c>
      <c r="I129" s="23" t="s">
        <v>502</v>
      </c>
      <c r="J129" s="23" t="s">
        <v>698</v>
      </c>
      <c r="K129" s="23" t="s">
        <v>502</v>
      </c>
      <c r="L129" s="23" t="s">
        <v>699</v>
      </c>
      <c r="M129" s="23" t="s">
        <v>700</v>
      </c>
      <c r="N129" s="23" t="s">
        <v>701</v>
      </c>
    </row>
    <row r="130" spans="1:14" ht="45">
      <c r="A130" s="15">
        <v>3</v>
      </c>
      <c r="B130" s="181" t="s">
        <v>691</v>
      </c>
      <c r="C130" s="28" t="s">
        <v>702</v>
      </c>
      <c r="D130" s="23" t="s">
        <v>512</v>
      </c>
      <c r="E130" s="23">
        <v>13</v>
      </c>
      <c r="F130" s="23">
        <v>9</v>
      </c>
      <c r="G130" s="23" t="s">
        <v>703</v>
      </c>
      <c r="H130" s="23" t="s">
        <v>276</v>
      </c>
      <c r="I130" s="23">
        <v>2021</v>
      </c>
      <c r="J130" s="23" t="s">
        <v>698</v>
      </c>
      <c r="K130" s="23" t="s">
        <v>502</v>
      </c>
      <c r="L130" s="23" t="s">
        <v>704</v>
      </c>
      <c r="M130" s="23" t="s">
        <v>705</v>
      </c>
      <c r="N130" s="23" t="s">
        <v>502</v>
      </c>
    </row>
    <row r="131" spans="1:14" ht="45">
      <c r="A131" s="15">
        <v>4</v>
      </c>
      <c r="B131" s="181" t="s">
        <v>691</v>
      </c>
      <c r="C131" s="28" t="s">
        <v>706</v>
      </c>
      <c r="D131" s="23" t="s">
        <v>512</v>
      </c>
      <c r="E131" s="23" t="s">
        <v>703</v>
      </c>
      <c r="F131" s="23" t="s">
        <v>703</v>
      </c>
      <c r="G131" s="23" t="s">
        <v>703</v>
      </c>
      <c r="H131" s="23" t="s">
        <v>94</v>
      </c>
      <c r="I131" s="23" t="s">
        <v>502</v>
      </c>
      <c r="J131" s="23" t="s">
        <v>698</v>
      </c>
      <c r="K131" s="23" t="s">
        <v>502</v>
      </c>
      <c r="L131" s="23" t="s">
        <v>534</v>
      </c>
      <c r="M131" s="35" t="s">
        <v>707</v>
      </c>
      <c r="N131" s="23" t="s">
        <v>502</v>
      </c>
    </row>
    <row r="132" spans="1:14" ht="45">
      <c r="A132" s="15">
        <v>5</v>
      </c>
      <c r="B132" s="181" t="s">
        <v>691</v>
      </c>
      <c r="C132" s="23" t="s">
        <v>708</v>
      </c>
      <c r="D132" s="23" t="s">
        <v>587</v>
      </c>
      <c r="E132" s="23" t="s">
        <v>709</v>
      </c>
      <c r="F132" s="23" t="s">
        <v>709</v>
      </c>
      <c r="G132" s="23" t="s">
        <v>703</v>
      </c>
      <c r="H132" s="23" t="s">
        <v>256</v>
      </c>
      <c r="I132" s="23" t="s">
        <v>502</v>
      </c>
      <c r="J132" s="23"/>
      <c r="K132" s="23" t="s">
        <v>517</v>
      </c>
      <c r="L132" s="23" t="s">
        <v>710</v>
      </c>
      <c r="M132" s="35" t="s">
        <v>694</v>
      </c>
      <c r="N132" s="23"/>
    </row>
    <row r="133" spans="1:14" ht="30">
      <c r="A133" s="15">
        <v>6</v>
      </c>
      <c r="B133" s="181" t="s">
        <v>691</v>
      </c>
      <c r="C133" s="23" t="s">
        <v>711</v>
      </c>
      <c r="D133" s="23" t="s">
        <v>583</v>
      </c>
      <c r="E133" s="23">
        <v>29</v>
      </c>
      <c r="F133" s="23">
        <v>19</v>
      </c>
      <c r="G133" s="23"/>
      <c r="H133" s="23" t="s">
        <v>256</v>
      </c>
      <c r="I133" s="23" t="s">
        <v>502</v>
      </c>
      <c r="J133" s="23" t="s">
        <v>698</v>
      </c>
      <c r="K133" s="23" t="s">
        <v>502</v>
      </c>
      <c r="L133" s="23" t="s">
        <v>712</v>
      </c>
      <c r="M133" s="78" t="s">
        <v>713</v>
      </c>
      <c r="N133" s="23"/>
    </row>
    <row r="134" spans="1:14" ht="45">
      <c r="A134" s="15">
        <v>7</v>
      </c>
      <c r="B134" s="181" t="s">
        <v>691</v>
      </c>
      <c r="C134" s="23" t="s">
        <v>714</v>
      </c>
      <c r="D134" s="23" t="s">
        <v>512</v>
      </c>
      <c r="E134" s="23">
        <v>16</v>
      </c>
      <c r="F134" s="23">
        <v>16</v>
      </c>
      <c r="G134" s="23"/>
      <c r="H134" s="23" t="s">
        <v>276</v>
      </c>
      <c r="I134" s="23">
        <v>2022</v>
      </c>
      <c r="J134" s="23" t="s">
        <v>698</v>
      </c>
      <c r="K134" s="23" t="s">
        <v>502</v>
      </c>
      <c r="L134" s="23" t="s">
        <v>565</v>
      </c>
      <c r="M134" s="35" t="s">
        <v>700</v>
      </c>
      <c r="N134" s="23"/>
    </row>
    <row r="135" spans="1:14" ht="45">
      <c r="A135" s="15">
        <v>8</v>
      </c>
      <c r="B135" s="181" t="s">
        <v>691</v>
      </c>
      <c r="C135" s="28" t="s">
        <v>715</v>
      </c>
      <c r="D135" s="23" t="s">
        <v>512</v>
      </c>
      <c r="E135" s="23">
        <v>2</v>
      </c>
      <c r="F135" s="23">
        <v>2</v>
      </c>
      <c r="G135" s="23">
        <v>2</v>
      </c>
      <c r="H135" s="23" t="s">
        <v>94</v>
      </c>
      <c r="I135" s="23" t="s">
        <v>502</v>
      </c>
      <c r="J135" s="23"/>
      <c r="K135" s="23" t="s">
        <v>517</v>
      </c>
      <c r="L135" s="23" t="s">
        <v>716</v>
      </c>
      <c r="M135" s="35" t="s">
        <v>717</v>
      </c>
      <c r="N135" s="23"/>
    </row>
    <row r="136" spans="1:14" ht="60">
      <c r="A136" s="15">
        <v>9</v>
      </c>
      <c r="B136" s="181" t="s">
        <v>691</v>
      </c>
      <c r="C136" s="23" t="s">
        <v>718</v>
      </c>
      <c r="D136" s="23" t="s">
        <v>512</v>
      </c>
      <c r="E136" s="23">
        <v>32</v>
      </c>
      <c r="F136" s="23">
        <v>32</v>
      </c>
      <c r="G136" s="29"/>
      <c r="H136" s="23" t="s">
        <v>276</v>
      </c>
      <c r="I136" s="23">
        <v>2021</v>
      </c>
      <c r="J136" s="29"/>
      <c r="K136" s="23" t="s">
        <v>517</v>
      </c>
      <c r="L136" s="23" t="s">
        <v>719</v>
      </c>
      <c r="M136" s="23" t="s">
        <v>325</v>
      </c>
      <c r="N136" s="29"/>
    </row>
    <row r="137" spans="1:14" ht="45">
      <c r="A137" s="15">
        <v>10</v>
      </c>
      <c r="B137" s="181" t="s">
        <v>691</v>
      </c>
      <c r="C137" s="35" t="s">
        <v>720</v>
      </c>
      <c r="D137" s="23" t="s">
        <v>721</v>
      </c>
      <c r="E137" s="23">
        <v>28</v>
      </c>
      <c r="F137" s="23">
        <v>28</v>
      </c>
      <c r="G137" s="23"/>
      <c r="H137" s="23" t="s">
        <v>517</v>
      </c>
      <c r="I137" s="23">
        <v>2025</v>
      </c>
      <c r="J137" s="23" t="s">
        <v>698</v>
      </c>
      <c r="K137" s="23" t="s">
        <v>502</v>
      </c>
      <c r="L137" s="23" t="s">
        <v>722</v>
      </c>
      <c r="M137" s="35" t="s">
        <v>723</v>
      </c>
      <c r="N137" s="23"/>
    </row>
    <row r="138" spans="1:14" ht="60">
      <c r="A138" s="15">
        <v>11</v>
      </c>
      <c r="B138" s="181" t="s">
        <v>691</v>
      </c>
      <c r="C138" s="23" t="s">
        <v>724</v>
      </c>
      <c r="D138" s="23" t="s">
        <v>725</v>
      </c>
      <c r="E138" s="23">
        <v>6</v>
      </c>
      <c r="F138" s="23">
        <v>6</v>
      </c>
      <c r="G138" s="29"/>
      <c r="H138" s="23" t="s">
        <v>256</v>
      </c>
      <c r="I138" s="23"/>
      <c r="J138" s="29" t="s">
        <v>698</v>
      </c>
      <c r="K138" s="23" t="s">
        <v>502</v>
      </c>
      <c r="L138" s="23" t="s">
        <v>726</v>
      </c>
      <c r="M138" s="23" t="s">
        <v>713</v>
      </c>
      <c r="N138" s="29"/>
    </row>
    <row r="139" spans="1:14" ht="45">
      <c r="A139" s="15">
        <v>12</v>
      </c>
      <c r="B139" s="181" t="s">
        <v>691</v>
      </c>
      <c r="C139" s="23" t="s">
        <v>727</v>
      </c>
      <c r="D139" s="23" t="s">
        <v>512</v>
      </c>
      <c r="E139" s="23">
        <v>1</v>
      </c>
      <c r="F139" s="23">
        <v>1</v>
      </c>
      <c r="G139" s="29">
        <v>1</v>
      </c>
      <c r="H139" s="23" t="s">
        <v>94</v>
      </c>
      <c r="I139" s="23"/>
      <c r="J139" s="29" t="s">
        <v>698</v>
      </c>
      <c r="K139" s="23"/>
      <c r="L139" s="23" t="s">
        <v>728</v>
      </c>
      <c r="M139" s="23" t="s">
        <v>729</v>
      </c>
      <c r="N139" s="29"/>
    </row>
    <row r="140" spans="1:14" ht="30">
      <c r="A140" s="15">
        <v>13</v>
      </c>
      <c r="B140" s="181" t="s">
        <v>691</v>
      </c>
      <c r="C140" s="23" t="s">
        <v>730</v>
      </c>
      <c r="D140" s="23" t="s">
        <v>512</v>
      </c>
      <c r="E140" s="23">
        <v>45</v>
      </c>
      <c r="F140" s="23">
        <v>42</v>
      </c>
      <c r="G140" s="31"/>
      <c r="H140" s="23" t="s">
        <v>256</v>
      </c>
      <c r="I140" s="31"/>
      <c r="J140" s="31" t="s">
        <v>698</v>
      </c>
      <c r="K140" s="23"/>
      <c r="L140" s="23" t="s">
        <v>731</v>
      </c>
      <c r="M140" s="23" t="s">
        <v>732</v>
      </c>
      <c r="N140" s="31"/>
    </row>
    <row r="141" spans="1:14" ht="30">
      <c r="A141" s="15">
        <v>14</v>
      </c>
      <c r="B141" s="181" t="s">
        <v>691</v>
      </c>
      <c r="C141" s="327" t="s">
        <v>733</v>
      </c>
      <c r="D141" s="23" t="s">
        <v>512</v>
      </c>
      <c r="E141" s="327">
        <v>37</v>
      </c>
      <c r="F141" s="327">
        <v>37</v>
      </c>
      <c r="G141" s="327"/>
      <c r="H141" s="23" t="s">
        <v>256</v>
      </c>
      <c r="I141" s="31"/>
      <c r="J141" s="23" t="s">
        <v>734</v>
      </c>
      <c r="K141" s="31"/>
      <c r="L141" s="23" t="s">
        <v>529</v>
      </c>
      <c r="M141" s="23" t="s">
        <v>288</v>
      </c>
      <c r="N141" s="31"/>
    </row>
    <row r="142" spans="1:14" ht="45">
      <c r="A142" s="15">
        <v>15</v>
      </c>
      <c r="B142" s="181" t="s">
        <v>691</v>
      </c>
      <c r="C142" s="35" t="s">
        <v>735</v>
      </c>
      <c r="D142" s="23" t="s">
        <v>512</v>
      </c>
      <c r="E142" s="23">
        <v>2</v>
      </c>
      <c r="F142" s="23">
        <v>2</v>
      </c>
      <c r="G142" s="23">
        <v>2</v>
      </c>
      <c r="H142" s="23" t="s">
        <v>256</v>
      </c>
      <c r="I142" s="29"/>
      <c r="J142" s="29" t="s">
        <v>698</v>
      </c>
      <c r="K142" s="29"/>
      <c r="L142" s="23" t="s">
        <v>704</v>
      </c>
      <c r="M142" s="78" t="s">
        <v>736</v>
      </c>
      <c r="N142" s="29"/>
    </row>
    <row r="143" spans="1:14" ht="60">
      <c r="A143" s="15">
        <v>16</v>
      </c>
      <c r="B143" s="181" t="s">
        <v>691</v>
      </c>
      <c r="C143" s="327" t="s">
        <v>737</v>
      </c>
      <c r="D143" s="23" t="s">
        <v>512</v>
      </c>
      <c r="E143" s="327">
        <v>6</v>
      </c>
      <c r="F143" s="327">
        <v>6</v>
      </c>
      <c r="G143" s="327"/>
      <c r="H143" s="23" t="s">
        <v>256</v>
      </c>
      <c r="I143" s="23"/>
      <c r="J143" s="23" t="s">
        <v>738</v>
      </c>
      <c r="K143" s="23"/>
      <c r="L143" s="23" t="s">
        <v>726</v>
      </c>
      <c r="M143" s="23" t="s">
        <v>705</v>
      </c>
      <c r="N143" s="23"/>
    </row>
    <row r="144" spans="1:14" ht="45">
      <c r="A144" s="15">
        <v>17</v>
      </c>
      <c r="B144" s="181" t="s">
        <v>691</v>
      </c>
      <c r="C144" s="23" t="s">
        <v>739</v>
      </c>
      <c r="D144" s="23" t="s">
        <v>512</v>
      </c>
      <c r="E144" s="23">
        <v>2</v>
      </c>
      <c r="F144" s="23">
        <v>2</v>
      </c>
      <c r="G144" s="23">
        <v>2</v>
      </c>
      <c r="H144" s="23" t="s">
        <v>94</v>
      </c>
      <c r="I144" s="23"/>
      <c r="J144" s="23"/>
      <c r="K144" s="23" t="s">
        <v>517</v>
      </c>
      <c r="L144" s="23" t="s">
        <v>740</v>
      </c>
      <c r="M144" s="35" t="s">
        <v>694</v>
      </c>
      <c r="N144" s="23"/>
    </row>
    <row r="145" spans="1:155" ht="30">
      <c r="A145" s="111">
        <v>18</v>
      </c>
      <c r="B145" s="182" t="s">
        <v>691</v>
      </c>
      <c r="C145" s="28" t="s">
        <v>741</v>
      </c>
      <c r="D145" s="28" t="s">
        <v>579</v>
      </c>
      <c r="E145" s="28">
        <v>31</v>
      </c>
      <c r="F145" s="28">
        <v>31</v>
      </c>
      <c r="G145" s="28">
        <v>3</v>
      </c>
      <c r="H145" s="28" t="s">
        <v>517</v>
      </c>
      <c r="I145" s="186"/>
      <c r="J145" s="3" t="s">
        <v>738</v>
      </c>
      <c r="K145" s="28"/>
      <c r="L145" s="28" t="s">
        <v>590</v>
      </c>
      <c r="M145" s="187" t="s">
        <v>736</v>
      </c>
      <c r="N145" s="186"/>
    </row>
    <row r="146" spans="1:155" s="184" customFormat="1" ht="20.25">
      <c r="A146" s="323"/>
      <c r="B146" s="164">
        <v>18</v>
      </c>
      <c r="C146" s="325"/>
      <c r="D146" s="326"/>
      <c r="E146" s="326"/>
      <c r="F146" s="326"/>
      <c r="G146" s="326"/>
      <c r="H146" s="326"/>
      <c r="I146" s="326"/>
      <c r="J146" s="378"/>
      <c r="K146" s="326"/>
      <c r="L146" s="326"/>
      <c r="M146" s="326"/>
      <c r="N146" s="326"/>
    </row>
    <row r="147" spans="1:155" ht="45">
      <c r="A147" s="15">
        <v>1</v>
      </c>
      <c r="B147" s="324" t="s">
        <v>831</v>
      </c>
      <c r="C147" s="34" t="s">
        <v>753</v>
      </c>
      <c r="D147" s="277" t="s">
        <v>455</v>
      </c>
      <c r="E147" s="3" t="s">
        <v>754</v>
      </c>
      <c r="F147" s="34" t="s">
        <v>754</v>
      </c>
      <c r="G147" s="34"/>
      <c r="H147" s="34" t="s">
        <v>111</v>
      </c>
      <c r="I147" s="34">
        <v>2024</v>
      </c>
      <c r="J147" s="144"/>
      <c r="K147" s="34" t="s">
        <v>269</v>
      </c>
      <c r="L147" s="34" t="s">
        <v>273</v>
      </c>
      <c r="M147" s="278" t="s">
        <v>755</v>
      </c>
      <c r="N147" s="34"/>
    </row>
    <row r="148" spans="1:155" ht="47.25">
      <c r="A148" s="15">
        <v>2</v>
      </c>
      <c r="B148" s="324" t="s">
        <v>831</v>
      </c>
      <c r="C148" s="332" t="s">
        <v>756</v>
      </c>
      <c r="D148" s="88" t="s">
        <v>512</v>
      </c>
      <c r="E148" s="66" t="s">
        <v>757</v>
      </c>
      <c r="F148" s="66" t="s">
        <v>757</v>
      </c>
      <c r="G148" s="333"/>
      <c r="H148" s="66" t="s">
        <v>758</v>
      </c>
      <c r="I148" s="66" t="s">
        <v>759</v>
      </c>
      <c r="J148" s="4"/>
      <c r="K148" s="89" t="s">
        <v>253</v>
      </c>
      <c r="L148" s="66" t="s">
        <v>291</v>
      </c>
      <c r="M148" s="66" t="s">
        <v>760</v>
      </c>
      <c r="N148" s="23"/>
    </row>
    <row r="149" spans="1:155" ht="78.75">
      <c r="A149" s="15">
        <v>3</v>
      </c>
      <c r="B149" s="324" t="s">
        <v>831</v>
      </c>
      <c r="C149" s="67" t="s">
        <v>761</v>
      </c>
      <c r="D149" s="90" t="s">
        <v>512</v>
      </c>
      <c r="E149" s="67" t="s">
        <v>762</v>
      </c>
      <c r="F149" s="67" t="s">
        <v>762</v>
      </c>
      <c r="G149" s="92"/>
      <c r="H149" s="67"/>
      <c r="I149" s="67"/>
      <c r="J149" s="67" t="s">
        <v>763</v>
      </c>
      <c r="K149" s="92"/>
      <c r="L149" s="36" t="s">
        <v>764</v>
      </c>
      <c r="M149" s="94" t="s">
        <v>765</v>
      </c>
      <c r="N149" s="23" t="s">
        <v>766</v>
      </c>
    </row>
    <row r="150" spans="1:155" ht="47.25">
      <c r="A150" s="15">
        <v>4</v>
      </c>
      <c r="B150" s="324" t="s">
        <v>831</v>
      </c>
      <c r="C150" s="67" t="s">
        <v>767</v>
      </c>
      <c r="D150" s="90" t="s">
        <v>512</v>
      </c>
      <c r="E150" s="67" t="s">
        <v>768</v>
      </c>
      <c r="F150" s="67" t="s">
        <v>768</v>
      </c>
      <c r="G150" s="67" t="s">
        <v>769</v>
      </c>
      <c r="H150" s="67" t="s">
        <v>94</v>
      </c>
      <c r="I150" s="92"/>
      <c r="J150" s="67"/>
      <c r="K150" s="23" t="s">
        <v>269</v>
      </c>
      <c r="L150" s="23" t="s">
        <v>273</v>
      </c>
      <c r="M150" s="35" t="s">
        <v>770</v>
      </c>
      <c r="N150" s="23"/>
    </row>
    <row r="151" spans="1:155" ht="146.25">
      <c r="A151" s="15">
        <v>5</v>
      </c>
      <c r="B151" s="324" t="s">
        <v>831</v>
      </c>
      <c r="C151" s="67" t="s">
        <v>771</v>
      </c>
      <c r="D151" s="90" t="s">
        <v>512</v>
      </c>
      <c r="E151" s="67" t="s">
        <v>772</v>
      </c>
      <c r="F151" s="67" t="s">
        <v>768</v>
      </c>
      <c r="G151" s="67"/>
      <c r="H151" s="67" t="s">
        <v>111</v>
      </c>
      <c r="I151" s="67" t="s">
        <v>759</v>
      </c>
      <c r="J151" s="67" t="s">
        <v>773</v>
      </c>
      <c r="K151" s="334"/>
      <c r="L151" s="36" t="s">
        <v>774</v>
      </c>
      <c r="M151" s="334" t="s">
        <v>775</v>
      </c>
      <c r="N151" s="335"/>
    </row>
    <row r="152" spans="1:155" ht="75">
      <c r="A152" s="15">
        <v>6</v>
      </c>
      <c r="B152" s="324" t="s">
        <v>831</v>
      </c>
      <c r="C152" s="67" t="s">
        <v>776</v>
      </c>
      <c r="D152" s="90" t="s">
        <v>512</v>
      </c>
      <c r="E152" s="67" t="s">
        <v>768</v>
      </c>
      <c r="F152" s="67" t="s">
        <v>768</v>
      </c>
      <c r="G152" s="16" t="s">
        <v>769</v>
      </c>
      <c r="H152" s="67" t="s">
        <v>94</v>
      </c>
      <c r="I152" s="92"/>
      <c r="J152" s="67" t="s">
        <v>763</v>
      </c>
      <c r="K152" s="92"/>
      <c r="L152" s="93" t="s">
        <v>332</v>
      </c>
      <c r="M152" s="336" t="s">
        <v>777</v>
      </c>
      <c r="N152" s="23"/>
    </row>
    <row r="153" spans="1:155" ht="157.5">
      <c r="A153" s="15">
        <v>7</v>
      </c>
      <c r="B153" s="324" t="s">
        <v>831</v>
      </c>
      <c r="C153" s="67" t="s">
        <v>778</v>
      </c>
      <c r="D153" s="90" t="s">
        <v>512</v>
      </c>
      <c r="E153" s="67" t="s">
        <v>779</v>
      </c>
      <c r="F153" s="67" t="s">
        <v>780</v>
      </c>
      <c r="G153" s="67" t="s">
        <v>781</v>
      </c>
      <c r="H153" s="67" t="s">
        <v>94</v>
      </c>
      <c r="I153" s="92"/>
      <c r="J153" s="67" t="s">
        <v>782</v>
      </c>
      <c r="K153" s="92"/>
      <c r="L153" s="67" t="s">
        <v>783</v>
      </c>
      <c r="M153" s="67" t="s">
        <v>784</v>
      </c>
      <c r="N153" s="337"/>
    </row>
    <row r="154" spans="1:155" s="326" customFormat="1" ht="94.5">
      <c r="A154" s="15">
        <v>8</v>
      </c>
      <c r="B154" s="324" t="s">
        <v>831</v>
      </c>
      <c r="C154" s="90" t="s">
        <v>785</v>
      </c>
      <c r="D154" s="90" t="s">
        <v>512</v>
      </c>
      <c r="E154" s="67" t="s">
        <v>786</v>
      </c>
      <c r="F154" s="67" t="s">
        <v>780</v>
      </c>
      <c r="G154" s="67" t="s">
        <v>787</v>
      </c>
      <c r="H154" s="67" t="s">
        <v>94</v>
      </c>
      <c r="I154" s="92"/>
      <c r="J154" s="67" t="s">
        <v>782</v>
      </c>
      <c r="K154" s="92"/>
      <c r="L154" s="66" t="s">
        <v>788</v>
      </c>
      <c r="M154" s="67" t="s">
        <v>789</v>
      </c>
      <c r="N154" s="23"/>
      <c r="O154" s="184"/>
      <c r="P154" s="184"/>
      <c r="Q154" s="184"/>
      <c r="R154" s="184"/>
      <c r="S154" s="184"/>
      <c r="T154" s="184"/>
      <c r="U154" s="184"/>
      <c r="V154" s="184"/>
      <c r="W154" s="184"/>
      <c r="X154" s="184"/>
      <c r="Y154" s="184"/>
      <c r="Z154" s="184"/>
      <c r="AA154" s="184"/>
      <c r="AB154" s="184"/>
      <c r="AC154" s="184"/>
      <c r="AD154" s="184"/>
      <c r="AE154" s="184"/>
      <c r="AF154" s="184"/>
      <c r="AG154" s="184"/>
      <c r="AH154" s="184"/>
      <c r="AI154" s="184"/>
      <c r="AJ154" s="184"/>
      <c r="AK154" s="184"/>
      <c r="AL154" s="184"/>
      <c r="AM154" s="184"/>
      <c r="AN154" s="184"/>
      <c r="AO154" s="184"/>
      <c r="AP154" s="184"/>
      <c r="AQ154" s="184"/>
      <c r="AR154" s="184"/>
      <c r="AS154" s="184"/>
      <c r="AT154" s="184"/>
      <c r="AU154" s="184"/>
      <c r="AV154" s="184"/>
      <c r="AW154" s="184"/>
      <c r="AX154" s="184"/>
      <c r="AY154" s="184"/>
      <c r="AZ154" s="184"/>
      <c r="BA154" s="184"/>
      <c r="BB154" s="184"/>
      <c r="BC154" s="184"/>
      <c r="BD154" s="184"/>
      <c r="BE154" s="184"/>
      <c r="BF154" s="184"/>
      <c r="BG154" s="184"/>
      <c r="BH154" s="184"/>
      <c r="BI154" s="184"/>
      <c r="BJ154" s="184"/>
      <c r="BK154" s="184"/>
      <c r="BL154" s="184"/>
      <c r="BM154" s="184"/>
      <c r="BN154" s="184"/>
      <c r="BO154" s="184"/>
      <c r="BP154" s="184"/>
      <c r="BQ154" s="184"/>
      <c r="BR154" s="184"/>
      <c r="BS154" s="184"/>
      <c r="BT154" s="184"/>
      <c r="BU154" s="184"/>
      <c r="BV154" s="184"/>
      <c r="BW154" s="184"/>
      <c r="BX154" s="184"/>
      <c r="BY154" s="184"/>
      <c r="BZ154" s="184"/>
      <c r="CA154" s="184"/>
      <c r="CB154" s="184"/>
      <c r="CC154" s="184"/>
      <c r="CD154" s="184"/>
      <c r="CE154" s="184"/>
      <c r="CF154" s="184"/>
      <c r="CG154" s="184"/>
      <c r="CH154" s="184"/>
      <c r="CI154" s="184"/>
      <c r="CJ154" s="184"/>
      <c r="CK154" s="184"/>
      <c r="CL154" s="184"/>
      <c r="CM154" s="184"/>
      <c r="CN154" s="184"/>
      <c r="CO154" s="184"/>
      <c r="CP154" s="184"/>
      <c r="CQ154" s="184"/>
      <c r="CR154" s="184"/>
      <c r="CS154" s="184"/>
      <c r="CT154" s="184"/>
      <c r="CU154" s="184"/>
      <c r="CV154" s="184"/>
      <c r="CW154" s="184"/>
      <c r="CX154" s="184"/>
      <c r="CY154" s="184"/>
      <c r="CZ154" s="184"/>
      <c r="DA154" s="184"/>
      <c r="DB154" s="184"/>
      <c r="DC154" s="184"/>
      <c r="DD154" s="184"/>
      <c r="DE154" s="184"/>
      <c r="DF154" s="184"/>
      <c r="DG154" s="184"/>
      <c r="DH154" s="184"/>
      <c r="DI154" s="184"/>
      <c r="DJ154" s="184"/>
      <c r="DK154" s="184"/>
      <c r="DL154" s="184"/>
      <c r="DM154" s="184"/>
      <c r="DN154" s="184"/>
      <c r="DO154" s="184"/>
      <c r="DP154" s="184"/>
      <c r="DQ154" s="184"/>
      <c r="DR154" s="184"/>
      <c r="DS154" s="184"/>
      <c r="DT154" s="184"/>
      <c r="DU154" s="184"/>
      <c r="DV154" s="184"/>
      <c r="DW154" s="184"/>
      <c r="DX154" s="184"/>
      <c r="DY154" s="184"/>
      <c r="DZ154" s="184"/>
      <c r="EA154" s="184"/>
      <c r="EB154" s="184"/>
      <c r="EC154" s="184"/>
      <c r="ED154" s="184"/>
      <c r="EE154" s="184"/>
      <c r="EF154" s="184"/>
      <c r="EG154" s="184"/>
      <c r="EH154" s="184"/>
      <c r="EI154" s="184"/>
      <c r="EJ154" s="184"/>
      <c r="EK154" s="184"/>
      <c r="EL154" s="184"/>
      <c r="EM154" s="184"/>
      <c r="EN154" s="184"/>
      <c r="EO154" s="184"/>
      <c r="EP154" s="184"/>
      <c r="EQ154" s="184"/>
      <c r="ER154" s="184"/>
      <c r="ES154" s="184"/>
      <c r="ET154" s="184"/>
      <c r="EU154" s="184"/>
      <c r="EV154" s="184"/>
      <c r="EW154" s="184"/>
      <c r="EX154" s="184"/>
      <c r="EY154" s="490"/>
    </row>
    <row r="155" spans="1:155" s="184" customFormat="1" ht="75">
      <c r="A155" s="15">
        <v>9</v>
      </c>
      <c r="B155" s="324" t="s">
        <v>831</v>
      </c>
      <c r="C155" s="23" t="s">
        <v>790</v>
      </c>
      <c r="D155" s="23" t="s">
        <v>791</v>
      </c>
      <c r="E155" s="23" t="s">
        <v>754</v>
      </c>
      <c r="F155" s="23" t="s">
        <v>792</v>
      </c>
      <c r="G155" s="29"/>
      <c r="H155" s="23" t="s">
        <v>94</v>
      </c>
      <c r="I155" s="23"/>
      <c r="J155" s="29" t="s">
        <v>793</v>
      </c>
      <c r="K155" s="23"/>
      <c r="L155" s="36" t="s">
        <v>794</v>
      </c>
      <c r="M155" s="337" t="s">
        <v>795</v>
      </c>
      <c r="N155" s="29"/>
    </row>
    <row r="156" spans="1:155" s="184" customFormat="1" ht="144">
      <c r="A156" s="15">
        <v>10</v>
      </c>
      <c r="B156" s="324" t="s">
        <v>831</v>
      </c>
      <c r="C156" s="35" t="s">
        <v>796</v>
      </c>
      <c r="D156" s="23" t="s">
        <v>512</v>
      </c>
      <c r="E156" s="23" t="s">
        <v>797</v>
      </c>
      <c r="F156" s="23" t="s">
        <v>798</v>
      </c>
      <c r="G156" s="23" t="s">
        <v>799</v>
      </c>
      <c r="H156" s="23" t="s">
        <v>94</v>
      </c>
      <c r="I156" s="23"/>
      <c r="J156" s="16" t="s">
        <v>773</v>
      </c>
      <c r="K156" s="16"/>
      <c r="L156" s="36" t="s">
        <v>800</v>
      </c>
      <c r="M156" s="23" t="s">
        <v>801</v>
      </c>
      <c r="N156" s="335"/>
    </row>
    <row r="157" spans="1:155" ht="75">
      <c r="A157" s="15">
        <v>11</v>
      </c>
      <c r="B157" s="324" t="s">
        <v>831</v>
      </c>
      <c r="C157" s="23" t="s">
        <v>802</v>
      </c>
      <c r="D157" s="23" t="s">
        <v>791</v>
      </c>
      <c r="E157" s="23">
        <v>0</v>
      </c>
      <c r="F157" s="23">
        <v>0</v>
      </c>
      <c r="G157" s="29">
        <v>0</v>
      </c>
      <c r="H157" s="23" t="s">
        <v>94</v>
      </c>
      <c r="I157" s="23"/>
      <c r="J157" s="29" t="s">
        <v>793</v>
      </c>
      <c r="K157" s="23"/>
      <c r="L157" s="36" t="s">
        <v>794</v>
      </c>
      <c r="M157" s="337" t="s">
        <v>803</v>
      </c>
      <c r="N157" s="29"/>
    </row>
    <row r="158" spans="1:155" ht="75">
      <c r="A158" s="15">
        <v>12</v>
      </c>
      <c r="B158" s="324" t="s">
        <v>831</v>
      </c>
      <c r="C158" s="23" t="s">
        <v>804</v>
      </c>
      <c r="D158" s="23" t="s">
        <v>791</v>
      </c>
      <c r="E158" s="23" t="s">
        <v>805</v>
      </c>
      <c r="F158" s="23" t="s">
        <v>805</v>
      </c>
      <c r="G158" s="29" t="s">
        <v>805</v>
      </c>
      <c r="H158" s="23" t="s">
        <v>94</v>
      </c>
      <c r="I158" s="23"/>
      <c r="J158" s="29" t="s">
        <v>793</v>
      </c>
      <c r="K158" s="23"/>
      <c r="L158" s="36" t="s">
        <v>794</v>
      </c>
      <c r="M158" s="337" t="s">
        <v>803</v>
      </c>
      <c r="N158" s="29"/>
    </row>
    <row r="159" spans="1:155" ht="75">
      <c r="A159" s="15">
        <v>13</v>
      </c>
      <c r="B159" s="324" t="s">
        <v>831</v>
      </c>
      <c r="C159" s="23" t="s">
        <v>806</v>
      </c>
      <c r="D159" s="23" t="s">
        <v>791</v>
      </c>
      <c r="E159" s="23" t="s">
        <v>799</v>
      </c>
      <c r="F159" s="23" t="s">
        <v>807</v>
      </c>
      <c r="G159" s="31" t="s">
        <v>799</v>
      </c>
      <c r="H159" s="23" t="s">
        <v>596</v>
      </c>
      <c r="I159" s="31"/>
      <c r="J159" s="29" t="s">
        <v>793</v>
      </c>
      <c r="K159" s="23"/>
      <c r="L159" s="36" t="s">
        <v>794</v>
      </c>
      <c r="M159" s="337" t="s">
        <v>803</v>
      </c>
      <c r="N159" s="31"/>
    </row>
    <row r="160" spans="1:155" ht="78.75">
      <c r="A160" s="15">
        <v>14</v>
      </c>
      <c r="B160" s="324" t="s">
        <v>831</v>
      </c>
      <c r="C160" s="67" t="s">
        <v>808</v>
      </c>
      <c r="D160" s="90" t="s">
        <v>809</v>
      </c>
      <c r="E160" s="67" t="s">
        <v>754</v>
      </c>
      <c r="F160" s="67" t="s">
        <v>754</v>
      </c>
      <c r="G160" s="24"/>
      <c r="H160" s="67" t="s">
        <v>810</v>
      </c>
      <c r="I160" s="67" t="s">
        <v>759</v>
      </c>
      <c r="J160" s="16"/>
      <c r="K160" s="67" t="s">
        <v>811</v>
      </c>
      <c r="L160" s="338" t="s">
        <v>812</v>
      </c>
      <c r="M160" s="32" t="s">
        <v>813</v>
      </c>
      <c r="N160" s="31"/>
    </row>
    <row r="161" spans="1:14" ht="47.25">
      <c r="A161" s="15">
        <v>15</v>
      </c>
      <c r="B161" s="324" t="s">
        <v>831</v>
      </c>
      <c r="C161" s="66" t="s">
        <v>814</v>
      </c>
      <c r="D161" s="66" t="s">
        <v>815</v>
      </c>
      <c r="E161" s="66" t="s">
        <v>816</v>
      </c>
      <c r="F161" s="66" t="s">
        <v>816</v>
      </c>
      <c r="G161" s="66" t="s">
        <v>817</v>
      </c>
      <c r="H161" s="66" t="s">
        <v>94</v>
      </c>
      <c r="I161" s="84"/>
      <c r="J161" s="264"/>
      <c r="K161" s="66" t="s">
        <v>253</v>
      </c>
      <c r="L161" s="66" t="s">
        <v>818</v>
      </c>
      <c r="M161" s="78" t="s">
        <v>819</v>
      </c>
      <c r="N161" s="29"/>
    </row>
    <row r="162" spans="1:14" ht="51">
      <c r="A162" s="15">
        <v>16</v>
      </c>
      <c r="B162" s="324" t="s">
        <v>831</v>
      </c>
      <c r="C162" s="339" t="s">
        <v>820</v>
      </c>
      <c r="D162" s="23" t="s">
        <v>821</v>
      </c>
      <c r="E162" s="327" t="s">
        <v>822</v>
      </c>
      <c r="F162" s="327" t="s">
        <v>752</v>
      </c>
      <c r="G162" s="327"/>
      <c r="H162" s="23" t="s">
        <v>823</v>
      </c>
      <c r="I162" s="23" t="s">
        <v>824</v>
      </c>
      <c r="J162" s="23"/>
      <c r="K162" s="66" t="s">
        <v>253</v>
      </c>
      <c r="L162" s="339" t="s">
        <v>825</v>
      </c>
      <c r="M162" s="23" t="s">
        <v>826</v>
      </c>
      <c r="N162" s="23"/>
    </row>
    <row r="163" spans="1:14" ht="45">
      <c r="A163" s="15">
        <v>17</v>
      </c>
      <c r="B163" s="324" t="s">
        <v>831</v>
      </c>
      <c r="C163" s="23" t="s">
        <v>827</v>
      </c>
      <c r="D163" s="23" t="s">
        <v>828</v>
      </c>
      <c r="E163" s="23" t="s">
        <v>781</v>
      </c>
      <c r="F163" s="23" t="s">
        <v>780</v>
      </c>
      <c r="G163" s="23">
        <v>0</v>
      </c>
      <c r="H163" s="23" t="s">
        <v>94</v>
      </c>
      <c r="I163" s="23"/>
      <c r="J163" s="23"/>
      <c r="K163" s="66" t="s">
        <v>253</v>
      </c>
      <c r="L163" s="23" t="s">
        <v>829</v>
      </c>
      <c r="M163" s="337" t="s">
        <v>830</v>
      </c>
      <c r="N163" s="23"/>
    </row>
    <row r="164" spans="1:14">
      <c r="A164" s="14"/>
      <c r="B164" s="268">
        <v>17</v>
      </c>
      <c r="C164" s="15"/>
      <c r="D164" s="15"/>
      <c r="E164" s="15"/>
      <c r="F164" s="15"/>
      <c r="G164" s="15"/>
      <c r="H164" s="15"/>
      <c r="I164" s="15"/>
      <c r="J164" s="15"/>
      <c r="K164" s="15"/>
      <c r="L164" s="15"/>
      <c r="M164" s="15"/>
      <c r="N164" s="15"/>
    </row>
    <row r="165" spans="1:14" ht="210">
      <c r="A165" s="15">
        <v>1</v>
      </c>
      <c r="B165" s="181" t="s">
        <v>863</v>
      </c>
      <c r="C165" s="23" t="s">
        <v>846</v>
      </c>
      <c r="D165" s="277" t="s">
        <v>455</v>
      </c>
      <c r="E165" s="3">
        <v>11.8</v>
      </c>
      <c r="F165" s="34">
        <v>11.8</v>
      </c>
      <c r="G165" s="34"/>
      <c r="H165" s="23" t="s">
        <v>94</v>
      </c>
      <c r="I165" s="23"/>
      <c r="J165" s="15"/>
      <c r="K165" s="23" t="s">
        <v>100</v>
      </c>
      <c r="L165" s="23" t="s">
        <v>469</v>
      </c>
      <c r="M165" s="35" t="s">
        <v>847</v>
      </c>
      <c r="N165" s="23" t="s">
        <v>848</v>
      </c>
    </row>
    <row r="166" spans="1:14" ht="60">
      <c r="A166" s="15">
        <v>2</v>
      </c>
      <c r="B166" s="181" t="s">
        <v>863</v>
      </c>
      <c r="C166" s="23" t="s">
        <v>849</v>
      </c>
      <c r="D166" s="278" t="s">
        <v>512</v>
      </c>
      <c r="E166" s="23">
        <v>7.4</v>
      </c>
      <c r="F166" s="23">
        <v>1</v>
      </c>
      <c r="G166" s="23" t="s">
        <v>850</v>
      </c>
      <c r="H166" s="23" t="s">
        <v>94</v>
      </c>
      <c r="I166" s="23"/>
      <c r="J166" s="23"/>
      <c r="K166" s="23" t="s">
        <v>517</v>
      </c>
      <c r="L166" s="23" t="s">
        <v>301</v>
      </c>
      <c r="M166" s="23" t="s">
        <v>851</v>
      </c>
      <c r="N166" s="23"/>
    </row>
    <row r="167" spans="1:14" ht="120">
      <c r="A167" s="15">
        <v>3</v>
      </c>
      <c r="B167" s="181" t="s">
        <v>863</v>
      </c>
      <c r="C167" s="28" t="s">
        <v>852</v>
      </c>
      <c r="D167" s="23" t="s">
        <v>512</v>
      </c>
      <c r="E167" s="23">
        <v>10</v>
      </c>
      <c r="F167" s="23">
        <v>3</v>
      </c>
      <c r="G167" s="23"/>
      <c r="H167" s="23" t="s">
        <v>94</v>
      </c>
      <c r="I167" s="23"/>
      <c r="J167" s="23" t="s">
        <v>95</v>
      </c>
      <c r="K167" s="23"/>
      <c r="L167" s="23"/>
      <c r="M167" s="23" t="s">
        <v>853</v>
      </c>
      <c r="N167" s="23" t="s">
        <v>854</v>
      </c>
    </row>
    <row r="168" spans="1:14" ht="75">
      <c r="A168" s="15">
        <v>4</v>
      </c>
      <c r="B168" s="181" t="s">
        <v>863</v>
      </c>
      <c r="C168" s="28" t="s">
        <v>855</v>
      </c>
      <c r="D168" s="23" t="s">
        <v>512</v>
      </c>
      <c r="E168" s="23">
        <v>5</v>
      </c>
      <c r="F168" s="23">
        <v>4</v>
      </c>
      <c r="G168" s="23"/>
      <c r="H168" s="23" t="s">
        <v>94</v>
      </c>
      <c r="I168" s="23"/>
      <c r="J168" s="23"/>
      <c r="K168" s="23" t="s">
        <v>100</v>
      </c>
      <c r="L168" s="23" t="s">
        <v>374</v>
      </c>
      <c r="M168" s="35" t="s">
        <v>856</v>
      </c>
      <c r="N168" s="23" t="s">
        <v>857</v>
      </c>
    </row>
    <row r="169" spans="1:14" ht="90">
      <c r="A169" s="15">
        <v>5</v>
      </c>
      <c r="B169" s="181" t="s">
        <v>863</v>
      </c>
      <c r="C169" s="23" t="s">
        <v>858</v>
      </c>
      <c r="D169" s="23" t="s">
        <v>512</v>
      </c>
      <c r="E169" s="23">
        <v>11.7</v>
      </c>
      <c r="F169" s="23">
        <v>2.1</v>
      </c>
      <c r="G169" s="23"/>
      <c r="H169" s="23" t="s">
        <v>94</v>
      </c>
      <c r="I169" s="23"/>
      <c r="J169" s="23" t="s">
        <v>95</v>
      </c>
      <c r="K169" s="23"/>
      <c r="L169" s="23" t="s">
        <v>273</v>
      </c>
      <c r="M169" s="35" t="s">
        <v>859</v>
      </c>
      <c r="N169" s="23" t="s">
        <v>860</v>
      </c>
    </row>
    <row r="170" spans="1:14" ht="60">
      <c r="A170" s="15">
        <v>6</v>
      </c>
      <c r="B170" s="181" t="s">
        <v>863</v>
      </c>
      <c r="C170" s="23" t="s">
        <v>861</v>
      </c>
      <c r="D170" s="23" t="s">
        <v>512</v>
      </c>
      <c r="E170" s="23">
        <v>8.5</v>
      </c>
      <c r="F170" s="23">
        <v>8.5</v>
      </c>
      <c r="G170" s="23"/>
      <c r="H170" s="23" t="s">
        <v>94</v>
      </c>
      <c r="I170" s="23"/>
      <c r="J170" s="23"/>
      <c r="K170" s="23" t="s">
        <v>100</v>
      </c>
      <c r="L170" s="23" t="s">
        <v>472</v>
      </c>
      <c r="M170" s="78" t="s">
        <v>862</v>
      </c>
      <c r="N170" s="23"/>
    </row>
    <row r="171" spans="1:14">
      <c r="A171" s="14"/>
      <c r="B171" s="268">
        <v>6</v>
      </c>
      <c r="C171" s="15"/>
      <c r="D171" s="15"/>
      <c r="E171" s="15"/>
      <c r="F171" s="15"/>
      <c r="G171" s="15"/>
      <c r="H171" s="15"/>
      <c r="I171" s="15"/>
      <c r="J171" s="15"/>
      <c r="K171" s="15"/>
      <c r="L171" s="15"/>
      <c r="M171" s="15"/>
      <c r="N171" s="15"/>
    </row>
    <row r="172" spans="1:14" ht="30">
      <c r="A172" s="15">
        <v>1</v>
      </c>
      <c r="B172" s="181" t="s">
        <v>880</v>
      </c>
      <c r="C172" s="23" t="s">
        <v>871</v>
      </c>
      <c r="D172" s="277" t="s">
        <v>455</v>
      </c>
      <c r="E172" s="3" t="s">
        <v>957</v>
      </c>
      <c r="F172" s="34" t="s">
        <v>957</v>
      </c>
      <c r="G172" s="34" t="s">
        <v>958</v>
      </c>
      <c r="H172" s="23" t="s">
        <v>94</v>
      </c>
      <c r="I172" s="23"/>
      <c r="J172" s="15"/>
      <c r="K172" s="23" t="s">
        <v>100</v>
      </c>
      <c r="L172" s="23" t="s">
        <v>547</v>
      </c>
      <c r="M172" s="35" t="s">
        <v>694</v>
      </c>
      <c r="N172" s="23"/>
    </row>
    <row r="173" spans="1:14" ht="45">
      <c r="A173" s="15">
        <v>2</v>
      </c>
      <c r="B173" s="181" t="s">
        <v>880</v>
      </c>
      <c r="C173" s="23" t="s">
        <v>959</v>
      </c>
      <c r="D173" s="277" t="s">
        <v>455</v>
      </c>
      <c r="E173" s="23" t="s">
        <v>960</v>
      </c>
      <c r="F173" s="23" t="s">
        <v>961</v>
      </c>
      <c r="G173" s="23"/>
      <c r="H173" s="23" t="s">
        <v>111</v>
      </c>
      <c r="I173" s="23">
        <v>2024</v>
      </c>
      <c r="J173" s="23"/>
      <c r="K173" s="23" t="s">
        <v>100</v>
      </c>
      <c r="L173" s="23" t="s">
        <v>534</v>
      </c>
      <c r="M173" s="23" t="s">
        <v>694</v>
      </c>
      <c r="N173" s="23" t="s">
        <v>962</v>
      </c>
    </row>
    <row r="174" spans="1:14" ht="45">
      <c r="A174" s="15">
        <v>3</v>
      </c>
      <c r="B174" s="181" t="s">
        <v>880</v>
      </c>
      <c r="C174" s="28" t="s">
        <v>963</v>
      </c>
      <c r="D174" s="23" t="s">
        <v>964</v>
      </c>
      <c r="E174" s="23" t="s">
        <v>965</v>
      </c>
      <c r="F174" s="23" t="s">
        <v>875</v>
      </c>
      <c r="G174" s="23"/>
      <c r="H174" s="23" t="s">
        <v>966</v>
      </c>
      <c r="I174" s="23">
        <v>2018</v>
      </c>
      <c r="J174" s="23"/>
      <c r="K174" s="23" t="s">
        <v>517</v>
      </c>
      <c r="L174" s="23" t="s">
        <v>967</v>
      </c>
      <c r="M174" s="23" t="s">
        <v>694</v>
      </c>
      <c r="N174" s="23" t="s">
        <v>968</v>
      </c>
    </row>
    <row r="175" spans="1:14" ht="30">
      <c r="A175" s="15">
        <v>4</v>
      </c>
      <c r="B175" s="181" t="s">
        <v>880</v>
      </c>
      <c r="C175" s="33" t="s">
        <v>969</v>
      </c>
      <c r="D175" s="23" t="s">
        <v>579</v>
      </c>
      <c r="E175" s="23" t="s">
        <v>876</v>
      </c>
      <c r="F175" s="23" t="s">
        <v>876</v>
      </c>
      <c r="G175" s="23"/>
      <c r="H175" s="23" t="s">
        <v>966</v>
      </c>
      <c r="I175" s="23">
        <v>2019</v>
      </c>
      <c r="J175" s="23"/>
      <c r="K175" s="23" t="s">
        <v>100</v>
      </c>
      <c r="L175" s="23" t="s">
        <v>970</v>
      </c>
      <c r="M175" s="35" t="s">
        <v>891</v>
      </c>
      <c r="N175" s="23"/>
    </row>
    <row r="176" spans="1:14" ht="45">
      <c r="A176" s="15">
        <v>5</v>
      </c>
      <c r="B176" s="181" t="s">
        <v>880</v>
      </c>
      <c r="C176" s="23" t="s">
        <v>881</v>
      </c>
      <c r="D176" s="23" t="s">
        <v>882</v>
      </c>
      <c r="E176" s="23" t="s">
        <v>883</v>
      </c>
      <c r="F176" s="23" t="s">
        <v>884</v>
      </c>
      <c r="G176" s="23"/>
      <c r="H176" s="23" t="s">
        <v>94</v>
      </c>
      <c r="I176" s="23"/>
      <c r="J176" s="23"/>
      <c r="K176" s="23" t="s">
        <v>100</v>
      </c>
      <c r="L176" s="23" t="s">
        <v>885</v>
      </c>
      <c r="M176" s="35" t="s">
        <v>694</v>
      </c>
      <c r="N176" s="23"/>
    </row>
    <row r="177" spans="1:14" ht="45">
      <c r="A177" s="15">
        <v>6</v>
      </c>
      <c r="B177" s="181" t="s">
        <v>880</v>
      </c>
      <c r="C177" s="63" t="s">
        <v>886</v>
      </c>
      <c r="D177" s="23" t="s">
        <v>887</v>
      </c>
      <c r="E177" s="23" t="s">
        <v>888</v>
      </c>
      <c r="F177" s="23" t="s">
        <v>889</v>
      </c>
      <c r="G177" s="23">
        <v>0</v>
      </c>
      <c r="H177" s="23" t="s">
        <v>94</v>
      </c>
      <c r="I177" s="23"/>
      <c r="J177" s="23"/>
      <c r="K177" s="23" t="s">
        <v>100</v>
      </c>
      <c r="L177" s="23" t="s">
        <v>890</v>
      </c>
      <c r="M177" s="78" t="s">
        <v>891</v>
      </c>
      <c r="N177" s="23"/>
    </row>
    <row r="178" spans="1:14" ht="45">
      <c r="A178" s="15">
        <v>7</v>
      </c>
      <c r="B178" s="181" t="s">
        <v>880</v>
      </c>
      <c r="C178" s="23" t="s">
        <v>892</v>
      </c>
      <c r="D178" s="23" t="s">
        <v>512</v>
      </c>
      <c r="E178" s="23" t="s">
        <v>689</v>
      </c>
      <c r="F178" s="23" t="s">
        <v>893</v>
      </c>
      <c r="G178" s="23"/>
      <c r="H178" s="23" t="s">
        <v>94</v>
      </c>
      <c r="I178" s="23" t="s">
        <v>94</v>
      </c>
      <c r="J178" s="23" t="s">
        <v>738</v>
      </c>
      <c r="K178" s="23"/>
      <c r="L178" s="23" t="s">
        <v>894</v>
      </c>
      <c r="M178" s="35" t="s">
        <v>895</v>
      </c>
      <c r="N178" s="23" t="s">
        <v>896</v>
      </c>
    </row>
    <row r="179" spans="1:14" ht="45">
      <c r="A179" s="15">
        <v>8</v>
      </c>
      <c r="B179" s="181" t="s">
        <v>880</v>
      </c>
      <c r="C179" s="28" t="s">
        <v>972</v>
      </c>
      <c r="D179" s="23" t="s">
        <v>512</v>
      </c>
      <c r="E179" s="23" t="s">
        <v>973</v>
      </c>
      <c r="F179" s="23" t="s">
        <v>974</v>
      </c>
      <c r="G179" s="23"/>
      <c r="H179" s="23" t="s">
        <v>966</v>
      </c>
      <c r="I179" s="23">
        <v>2018</v>
      </c>
      <c r="J179" s="23"/>
      <c r="K179" s="23" t="s">
        <v>100</v>
      </c>
      <c r="L179" s="23" t="s">
        <v>975</v>
      </c>
      <c r="M179" s="35" t="s">
        <v>694</v>
      </c>
      <c r="N179" s="23" t="s">
        <v>900</v>
      </c>
    </row>
    <row r="180" spans="1:14" ht="30">
      <c r="A180" s="15">
        <v>9</v>
      </c>
      <c r="B180" s="181" t="s">
        <v>880</v>
      </c>
      <c r="C180" s="23" t="s">
        <v>897</v>
      </c>
      <c r="D180" s="23" t="s">
        <v>512</v>
      </c>
      <c r="E180" s="23" t="s">
        <v>898</v>
      </c>
      <c r="F180" s="23" t="s">
        <v>884</v>
      </c>
      <c r="G180" s="29"/>
      <c r="H180" s="23" t="s">
        <v>94</v>
      </c>
      <c r="I180" s="23"/>
      <c r="J180" s="29"/>
      <c r="K180" s="23" t="s">
        <v>100</v>
      </c>
      <c r="L180" s="23" t="s">
        <v>614</v>
      </c>
      <c r="M180" s="23" t="s">
        <v>899</v>
      </c>
      <c r="N180" s="23" t="s">
        <v>900</v>
      </c>
    </row>
    <row r="181" spans="1:14" ht="30">
      <c r="A181" s="15">
        <v>10</v>
      </c>
      <c r="B181" s="181" t="s">
        <v>880</v>
      </c>
      <c r="C181" s="35" t="s">
        <v>976</v>
      </c>
      <c r="D181" s="23" t="s">
        <v>512</v>
      </c>
      <c r="E181" s="23" t="s">
        <v>883</v>
      </c>
      <c r="F181" s="23" t="s">
        <v>883</v>
      </c>
      <c r="G181" s="23"/>
      <c r="H181" s="23" t="s">
        <v>966</v>
      </c>
      <c r="I181" s="23">
        <v>2020</v>
      </c>
      <c r="J181" s="23"/>
      <c r="K181" s="23" t="s">
        <v>100</v>
      </c>
      <c r="L181" s="23" t="s">
        <v>977</v>
      </c>
      <c r="M181" s="35" t="s">
        <v>694</v>
      </c>
      <c r="N181" s="23" t="s">
        <v>900</v>
      </c>
    </row>
    <row r="182" spans="1:14" ht="45">
      <c r="A182" s="15">
        <v>11</v>
      </c>
      <c r="B182" s="181" t="s">
        <v>880</v>
      </c>
      <c r="C182" s="23" t="s">
        <v>978</v>
      </c>
      <c r="D182" s="23" t="s">
        <v>512</v>
      </c>
      <c r="E182" s="23" t="s">
        <v>428</v>
      </c>
      <c r="F182" s="23" t="s">
        <v>428</v>
      </c>
      <c r="G182" s="29"/>
      <c r="H182" s="23" t="s">
        <v>966</v>
      </c>
      <c r="I182" s="23">
        <v>2021</v>
      </c>
      <c r="J182" s="29"/>
      <c r="K182" s="23" t="s">
        <v>948</v>
      </c>
      <c r="L182" s="23" t="s">
        <v>979</v>
      </c>
      <c r="M182" s="23" t="s">
        <v>891</v>
      </c>
      <c r="N182" s="29"/>
    </row>
    <row r="183" spans="1:14" ht="45">
      <c r="A183" s="15">
        <v>12</v>
      </c>
      <c r="B183" s="181" t="s">
        <v>880</v>
      </c>
      <c r="C183" s="23" t="s">
        <v>980</v>
      </c>
      <c r="D183" s="23" t="s">
        <v>512</v>
      </c>
      <c r="E183" s="23" t="s">
        <v>981</v>
      </c>
      <c r="F183" s="23">
        <v>36</v>
      </c>
      <c r="G183" s="29"/>
      <c r="H183" s="23" t="s">
        <v>966</v>
      </c>
      <c r="I183" s="23">
        <v>2021</v>
      </c>
      <c r="J183" s="29" t="s">
        <v>982</v>
      </c>
      <c r="K183" s="23"/>
      <c r="L183" s="23" t="s">
        <v>983</v>
      </c>
      <c r="M183" s="23" t="s">
        <v>984</v>
      </c>
      <c r="N183" s="29"/>
    </row>
    <row r="184" spans="1:14" ht="45">
      <c r="A184" s="15">
        <v>13</v>
      </c>
      <c r="B184" s="181" t="s">
        <v>880</v>
      </c>
      <c r="C184" s="23" t="s">
        <v>985</v>
      </c>
      <c r="D184" s="23" t="s">
        <v>512</v>
      </c>
      <c r="E184" s="23" t="s">
        <v>986</v>
      </c>
      <c r="F184" s="23" t="s">
        <v>893</v>
      </c>
      <c r="G184" s="31"/>
      <c r="H184" s="23" t="s">
        <v>520</v>
      </c>
      <c r="I184" s="31">
        <v>2025</v>
      </c>
      <c r="J184" s="31"/>
      <c r="K184" s="23" t="s">
        <v>948</v>
      </c>
      <c r="L184" s="23" t="s">
        <v>987</v>
      </c>
      <c r="M184" s="23" t="s">
        <v>694</v>
      </c>
      <c r="N184" s="31" t="s">
        <v>896</v>
      </c>
    </row>
    <row r="185" spans="1:14" ht="45">
      <c r="A185" s="15">
        <v>14</v>
      </c>
      <c r="B185" s="181" t="s">
        <v>880</v>
      </c>
      <c r="C185" s="327" t="s">
        <v>988</v>
      </c>
      <c r="D185" s="23" t="s">
        <v>512</v>
      </c>
      <c r="E185" s="327" t="s">
        <v>965</v>
      </c>
      <c r="F185" s="327" t="s">
        <v>974</v>
      </c>
      <c r="G185" s="327"/>
      <c r="H185" s="23" t="s">
        <v>966</v>
      </c>
      <c r="I185" s="31">
        <v>2020</v>
      </c>
      <c r="J185" s="23" t="s">
        <v>738</v>
      </c>
      <c r="K185" s="31"/>
      <c r="L185" s="23" t="s">
        <v>989</v>
      </c>
      <c r="M185" s="23" t="s">
        <v>984</v>
      </c>
      <c r="N185" s="31"/>
    </row>
    <row r="186" spans="1:14" ht="45">
      <c r="A186" s="15">
        <v>15</v>
      </c>
      <c r="B186" s="181" t="s">
        <v>880</v>
      </c>
      <c r="C186" s="35" t="s">
        <v>901</v>
      </c>
      <c r="D186" s="23" t="s">
        <v>512</v>
      </c>
      <c r="E186" s="23" t="s">
        <v>902</v>
      </c>
      <c r="F186" s="23" t="s">
        <v>903</v>
      </c>
      <c r="G186" s="23"/>
      <c r="H186" s="23" t="s">
        <v>94</v>
      </c>
      <c r="I186" s="29"/>
      <c r="J186" s="29" t="s">
        <v>738</v>
      </c>
      <c r="K186" s="29"/>
      <c r="L186" s="23" t="s">
        <v>904</v>
      </c>
      <c r="M186" s="78" t="s">
        <v>541</v>
      </c>
      <c r="N186" s="78" t="s">
        <v>905</v>
      </c>
    </row>
    <row r="187" spans="1:14" ht="45">
      <c r="A187" s="15">
        <v>16</v>
      </c>
      <c r="B187" s="181" t="s">
        <v>880</v>
      </c>
      <c r="C187" s="327" t="s">
        <v>990</v>
      </c>
      <c r="D187" s="23" t="s">
        <v>512</v>
      </c>
      <c r="E187" s="327" t="s">
        <v>872</v>
      </c>
      <c r="F187" s="327" t="s">
        <v>942</v>
      </c>
      <c r="G187" s="327"/>
      <c r="H187" s="23" t="s">
        <v>111</v>
      </c>
      <c r="I187" s="23">
        <v>2024</v>
      </c>
      <c r="J187" s="23"/>
      <c r="K187" s="23" t="s">
        <v>100</v>
      </c>
      <c r="L187" s="23" t="s">
        <v>991</v>
      </c>
      <c r="M187" s="23" t="s">
        <v>694</v>
      </c>
      <c r="N187" s="23"/>
    </row>
    <row r="188" spans="1:14" ht="75">
      <c r="A188" s="15">
        <v>17</v>
      </c>
      <c r="B188" s="181" t="s">
        <v>880</v>
      </c>
      <c r="C188" s="23" t="s">
        <v>906</v>
      </c>
      <c r="D188" s="23" t="s">
        <v>512</v>
      </c>
      <c r="E188" s="23" t="s">
        <v>907</v>
      </c>
      <c r="F188" s="23" t="s">
        <v>908</v>
      </c>
      <c r="G188" s="23" t="s">
        <v>909</v>
      </c>
      <c r="H188" s="23" t="s">
        <v>94</v>
      </c>
      <c r="I188" s="23"/>
      <c r="J188" s="23"/>
      <c r="K188" s="23" t="s">
        <v>910</v>
      </c>
      <c r="L188" s="23" t="s">
        <v>911</v>
      </c>
      <c r="M188" s="35" t="s">
        <v>694</v>
      </c>
      <c r="N188" s="23"/>
    </row>
    <row r="189" spans="1:14" ht="45">
      <c r="A189" s="15">
        <v>18</v>
      </c>
      <c r="B189" s="181" t="s">
        <v>880</v>
      </c>
      <c r="C189" s="23" t="s">
        <v>912</v>
      </c>
      <c r="D189" s="23" t="s">
        <v>512</v>
      </c>
      <c r="E189" s="23" t="s">
        <v>913</v>
      </c>
      <c r="F189" s="23" t="s">
        <v>913</v>
      </c>
      <c r="G189" s="23">
        <v>0</v>
      </c>
      <c r="H189" s="23" t="s">
        <v>94</v>
      </c>
      <c r="I189" s="29"/>
      <c r="J189" s="3" t="s">
        <v>914</v>
      </c>
      <c r="K189" s="23"/>
      <c r="L189" s="23" t="s">
        <v>915</v>
      </c>
      <c r="M189" s="35" t="s">
        <v>916</v>
      </c>
      <c r="N189" s="29" t="s">
        <v>896</v>
      </c>
    </row>
    <row r="190" spans="1:14" ht="60">
      <c r="A190" s="15">
        <v>19</v>
      </c>
      <c r="B190" s="181" t="s">
        <v>880</v>
      </c>
      <c r="C190" s="353" t="s">
        <v>917</v>
      </c>
      <c r="D190" s="23" t="s">
        <v>512</v>
      </c>
      <c r="E190" s="327" t="s">
        <v>872</v>
      </c>
      <c r="F190" s="327" t="s">
        <v>872</v>
      </c>
      <c r="G190" s="353"/>
      <c r="H190" s="327" t="s">
        <v>94</v>
      </c>
      <c r="I190" s="23"/>
      <c r="J190" s="23" t="s">
        <v>914</v>
      </c>
      <c r="K190" s="15"/>
      <c r="L190" s="23" t="s">
        <v>918</v>
      </c>
      <c r="M190" s="23" t="s">
        <v>535</v>
      </c>
      <c r="N190" s="23" t="s">
        <v>919</v>
      </c>
    </row>
    <row r="191" spans="1:14" ht="45">
      <c r="A191" s="15">
        <v>20</v>
      </c>
      <c r="B191" s="181" t="s">
        <v>880</v>
      </c>
      <c r="C191" s="33" t="s">
        <v>920</v>
      </c>
      <c r="D191" s="23" t="s">
        <v>512</v>
      </c>
      <c r="E191" s="28" t="s">
        <v>893</v>
      </c>
      <c r="F191" s="28" t="s">
        <v>873</v>
      </c>
      <c r="G191" s="23"/>
      <c r="H191" s="327" t="s">
        <v>94</v>
      </c>
      <c r="I191" s="29"/>
      <c r="J191" s="23" t="s">
        <v>738</v>
      </c>
      <c r="K191" s="23"/>
      <c r="L191" s="23" t="s">
        <v>921</v>
      </c>
      <c r="M191" s="23" t="s">
        <v>916</v>
      </c>
      <c r="N191" s="29" t="s">
        <v>896</v>
      </c>
    </row>
    <row r="192" spans="1:14" ht="45">
      <c r="A192" s="15">
        <v>21</v>
      </c>
      <c r="B192" s="181" t="s">
        <v>880</v>
      </c>
      <c r="C192" s="354" t="s">
        <v>922</v>
      </c>
      <c r="D192" s="23" t="s">
        <v>512</v>
      </c>
      <c r="E192" s="23" t="s">
        <v>873</v>
      </c>
      <c r="F192" s="23" t="s">
        <v>873</v>
      </c>
      <c r="G192" s="37" t="s">
        <v>873</v>
      </c>
      <c r="H192" s="327" t="s">
        <v>94</v>
      </c>
      <c r="I192" s="23"/>
      <c r="J192" s="23" t="s">
        <v>738</v>
      </c>
      <c r="K192" s="15"/>
      <c r="L192" s="23" t="s">
        <v>565</v>
      </c>
      <c r="M192" s="33" t="s">
        <v>535</v>
      </c>
      <c r="N192" s="23"/>
    </row>
    <row r="193" spans="1:14" ht="45">
      <c r="A193" s="15">
        <v>22</v>
      </c>
      <c r="B193" s="181" t="s">
        <v>880</v>
      </c>
      <c r="C193" s="23" t="s">
        <v>992</v>
      </c>
      <c r="D193" s="27" t="s">
        <v>512</v>
      </c>
      <c r="E193" s="23" t="s">
        <v>883</v>
      </c>
      <c r="F193" s="23" t="s">
        <v>884</v>
      </c>
      <c r="G193" s="23"/>
      <c r="H193" s="23" t="s">
        <v>966</v>
      </c>
      <c r="I193" s="23">
        <v>2022</v>
      </c>
      <c r="J193" s="23"/>
      <c r="K193" s="23" t="s">
        <v>100</v>
      </c>
      <c r="L193" s="23" t="s">
        <v>983</v>
      </c>
      <c r="M193" s="23" t="s">
        <v>694</v>
      </c>
      <c r="N193" s="23"/>
    </row>
    <row r="194" spans="1:14" ht="45">
      <c r="A194" s="15">
        <v>23</v>
      </c>
      <c r="B194" s="181" t="s">
        <v>880</v>
      </c>
      <c r="C194" s="23" t="s">
        <v>923</v>
      </c>
      <c r="D194" s="23" t="s">
        <v>512</v>
      </c>
      <c r="E194" s="23" t="s">
        <v>924</v>
      </c>
      <c r="F194" s="23" t="s">
        <v>925</v>
      </c>
      <c r="G194" s="23"/>
      <c r="H194" s="23" t="s">
        <v>94</v>
      </c>
      <c r="I194" s="23"/>
      <c r="J194" s="15"/>
      <c r="K194" s="23" t="s">
        <v>100</v>
      </c>
      <c r="L194" s="23" t="s">
        <v>926</v>
      </c>
      <c r="M194" s="23" t="s">
        <v>694</v>
      </c>
      <c r="N194" s="23"/>
    </row>
    <row r="195" spans="1:14" ht="30">
      <c r="A195" s="15">
        <v>24</v>
      </c>
      <c r="B195" s="181" t="s">
        <v>880</v>
      </c>
      <c r="C195" s="33" t="s">
        <v>993</v>
      </c>
      <c r="D195" s="23" t="s">
        <v>512</v>
      </c>
      <c r="E195" s="23" t="s">
        <v>893</v>
      </c>
      <c r="F195" s="23" t="s">
        <v>893</v>
      </c>
      <c r="G195" s="23"/>
      <c r="H195" s="23" t="s">
        <v>111</v>
      </c>
      <c r="I195" s="23">
        <v>2024</v>
      </c>
      <c r="J195" s="23"/>
      <c r="K195" s="23" t="s">
        <v>517</v>
      </c>
      <c r="L195" s="15" t="s">
        <v>994</v>
      </c>
      <c r="M195" s="63" t="s">
        <v>694</v>
      </c>
      <c r="N195" s="15" t="s">
        <v>995</v>
      </c>
    </row>
    <row r="196" spans="1:14" ht="30">
      <c r="A196" s="15">
        <v>25</v>
      </c>
      <c r="B196" s="181" t="s">
        <v>880</v>
      </c>
      <c r="C196" s="63" t="s">
        <v>927</v>
      </c>
      <c r="D196" s="23" t="s">
        <v>512</v>
      </c>
      <c r="E196" s="23" t="s">
        <v>928</v>
      </c>
      <c r="F196" s="23" t="s">
        <v>883</v>
      </c>
      <c r="G196" s="23"/>
      <c r="H196" s="23" t="s">
        <v>94</v>
      </c>
      <c r="I196" s="23"/>
      <c r="J196" s="15"/>
      <c r="K196" s="23" t="s">
        <v>929</v>
      </c>
      <c r="L196" s="23" t="s">
        <v>930</v>
      </c>
      <c r="M196" s="23" t="s">
        <v>694</v>
      </c>
      <c r="N196" s="29" t="s">
        <v>931</v>
      </c>
    </row>
    <row r="197" spans="1:14" ht="45">
      <c r="A197" s="15">
        <v>26</v>
      </c>
      <c r="B197" s="181" t="s">
        <v>880</v>
      </c>
      <c r="C197" s="63" t="s">
        <v>932</v>
      </c>
      <c r="D197" s="23" t="s">
        <v>512</v>
      </c>
      <c r="E197" s="23" t="s">
        <v>876</v>
      </c>
      <c r="F197" s="23" t="s">
        <v>903</v>
      </c>
      <c r="G197" s="23"/>
      <c r="H197" s="23" t="s">
        <v>94</v>
      </c>
      <c r="I197" s="23"/>
      <c r="J197" s="15" t="s">
        <v>738</v>
      </c>
      <c r="K197" s="23"/>
      <c r="L197" s="23" t="s">
        <v>915</v>
      </c>
      <c r="M197" s="23" t="s">
        <v>933</v>
      </c>
      <c r="N197" s="23" t="s">
        <v>896</v>
      </c>
    </row>
    <row r="198" spans="1:14" ht="45">
      <c r="A198" s="15">
        <v>27</v>
      </c>
      <c r="B198" s="181" t="s">
        <v>880</v>
      </c>
      <c r="C198" s="63" t="s">
        <v>934</v>
      </c>
      <c r="D198" s="23" t="s">
        <v>512</v>
      </c>
      <c r="E198" s="23" t="s">
        <v>876</v>
      </c>
      <c r="F198" s="23" t="s">
        <v>935</v>
      </c>
      <c r="G198" s="23"/>
      <c r="H198" s="23" t="s">
        <v>94</v>
      </c>
      <c r="I198" s="23"/>
      <c r="J198" s="15" t="s">
        <v>738</v>
      </c>
      <c r="K198" s="23"/>
      <c r="L198" s="23" t="s">
        <v>915</v>
      </c>
      <c r="M198" s="23" t="s">
        <v>933</v>
      </c>
      <c r="N198" s="23" t="s">
        <v>896</v>
      </c>
    </row>
    <row r="199" spans="1:14" ht="30">
      <c r="A199" s="15">
        <v>28</v>
      </c>
      <c r="B199" s="181" t="s">
        <v>880</v>
      </c>
      <c r="C199" s="23" t="s">
        <v>936</v>
      </c>
      <c r="D199" s="23" t="s">
        <v>512</v>
      </c>
      <c r="E199" s="23">
        <v>11</v>
      </c>
      <c r="F199" s="23">
        <v>11</v>
      </c>
      <c r="G199" s="23"/>
      <c r="H199" s="23" t="s">
        <v>94</v>
      </c>
      <c r="I199" s="23"/>
      <c r="J199" s="3" t="s">
        <v>738</v>
      </c>
      <c r="K199" s="23"/>
      <c r="L199" s="23" t="s">
        <v>937</v>
      </c>
      <c r="M199" s="23" t="s">
        <v>938</v>
      </c>
      <c r="N199" s="29" t="s">
        <v>939</v>
      </c>
    </row>
    <row r="200" spans="1:14" ht="30">
      <c r="A200" s="15">
        <v>29</v>
      </c>
      <c r="B200" s="181" t="s">
        <v>880</v>
      </c>
      <c r="C200" s="23" t="s">
        <v>940</v>
      </c>
      <c r="D200" s="23" t="s">
        <v>512</v>
      </c>
      <c r="E200" s="23" t="s">
        <v>689</v>
      </c>
      <c r="F200" s="23" t="s">
        <v>689</v>
      </c>
      <c r="G200" s="23"/>
      <c r="H200" s="23" t="s">
        <v>94</v>
      </c>
      <c r="I200" s="23"/>
      <c r="J200" s="23"/>
      <c r="K200" s="23" t="s">
        <v>100</v>
      </c>
      <c r="L200" s="23" t="s">
        <v>926</v>
      </c>
      <c r="M200" s="23" t="s">
        <v>899</v>
      </c>
      <c r="N200" s="23"/>
    </row>
    <row r="201" spans="1:14" ht="45">
      <c r="A201" s="15">
        <v>30</v>
      </c>
      <c r="B201" s="181" t="s">
        <v>880</v>
      </c>
      <c r="C201" s="23" t="s">
        <v>941</v>
      </c>
      <c r="D201" s="23" t="s">
        <v>512</v>
      </c>
      <c r="E201" s="23" t="s">
        <v>689</v>
      </c>
      <c r="F201" s="23" t="s">
        <v>942</v>
      </c>
      <c r="G201" s="23" t="s">
        <v>873</v>
      </c>
      <c r="H201" s="23" t="s">
        <v>94</v>
      </c>
      <c r="I201" s="23"/>
      <c r="J201" s="23"/>
      <c r="K201" s="23" t="s">
        <v>100</v>
      </c>
      <c r="L201" s="23" t="s">
        <v>565</v>
      </c>
      <c r="M201" s="35" t="s">
        <v>938</v>
      </c>
      <c r="N201" s="29"/>
    </row>
    <row r="202" spans="1:14" ht="30">
      <c r="A202" s="15">
        <v>31</v>
      </c>
      <c r="B202" s="181" t="s">
        <v>880</v>
      </c>
      <c r="C202" s="63" t="s">
        <v>943</v>
      </c>
      <c r="D202" s="23" t="s">
        <v>512</v>
      </c>
      <c r="E202" s="23" t="s">
        <v>893</v>
      </c>
      <c r="F202" s="23" t="s">
        <v>893</v>
      </c>
      <c r="G202" s="23"/>
      <c r="H202" s="23" t="s">
        <v>94</v>
      </c>
      <c r="I202" s="23"/>
      <c r="J202" s="15"/>
      <c r="K202" s="23" t="s">
        <v>100</v>
      </c>
      <c r="L202" s="23" t="s">
        <v>944</v>
      </c>
      <c r="M202" s="23" t="s">
        <v>899</v>
      </c>
      <c r="N202" s="23"/>
    </row>
    <row r="203" spans="1:14" ht="45">
      <c r="A203" s="15">
        <v>32</v>
      </c>
      <c r="B203" s="181" t="s">
        <v>880</v>
      </c>
      <c r="C203" s="28" t="s">
        <v>945</v>
      </c>
      <c r="D203" s="28" t="s">
        <v>512</v>
      </c>
      <c r="E203" s="28" t="s">
        <v>883</v>
      </c>
      <c r="F203" s="28" t="s">
        <v>883</v>
      </c>
      <c r="G203" s="28"/>
      <c r="H203" s="28" t="s">
        <v>94</v>
      </c>
      <c r="I203" s="28"/>
      <c r="J203" s="23"/>
      <c r="K203" s="28" t="s">
        <v>100</v>
      </c>
      <c r="L203" s="28" t="s">
        <v>946</v>
      </c>
      <c r="M203" s="28" t="s">
        <v>891</v>
      </c>
      <c r="N203" s="23"/>
    </row>
    <row r="204" spans="1:14" ht="45">
      <c r="A204" s="15">
        <v>33</v>
      </c>
      <c r="B204" s="181" t="s">
        <v>880</v>
      </c>
      <c r="C204" s="23" t="s">
        <v>947</v>
      </c>
      <c r="D204" s="28" t="s">
        <v>512</v>
      </c>
      <c r="E204" s="15" t="s">
        <v>889</v>
      </c>
      <c r="F204" s="15" t="s">
        <v>876</v>
      </c>
      <c r="G204" s="15"/>
      <c r="H204" s="28" t="s">
        <v>94</v>
      </c>
      <c r="I204" s="15"/>
      <c r="J204" s="15"/>
      <c r="K204" s="15" t="s">
        <v>948</v>
      </c>
      <c r="L204" s="15" t="s">
        <v>949</v>
      </c>
      <c r="M204" s="15" t="s">
        <v>891</v>
      </c>
      <c r="N204" s="23"/>
    </row>
    <row r="205" spans="1:14" ht="30">
      <c r="A205" s="15">
        <v>34</v>
      </c>
      <c r="B205" s="181" t="s">
        <v>880</v>
      </c>
      <c r="C205" s="23" t="s">
        <v>950</v>
      </c>
      <c r="D205" s="28" t="s">
        <v>512</v>
      </c>
      <c r="E205" s="15" t="s">
        <v>689</v>
      </c>
      <c r="F205" s="15" t="s">
        <v>951</v>
      </c>
      <c r="G205" s="15"/>
      <c r="H205" s="28" t="s">
        <v>94</v>
      </c>
      <c r="I205" s="28"/>
      <c r="J205" s="15" t="s">
        <v>738</v>
      </c>
      <c r="K205" s="15"/>
      <c r="L205" s="15" t="s">
        <v>937</v>
      </c>
      <c r="M205" s="15" t="s">
        <v>938</v>
      </c>
      <c r="N205" s="23"/>
    </row>
    <row r="206" spans="1:14" ht="45">
      <c r="A206" s="15">
        <v>35</v>
      </c>
      <c r="B206" s="181" t="s">
        <v>880</v>
      </c>
      <c r="C206" s="23" t="s">
        <v>952</v>
      </c>
      <c r="D206" s="28" t="s">
        <v>543</v>
      </c>
      <c r="E206" s="15" t="s">
        <v>913</v>
      </c>
      <c r="F206" s="15" t="s">
        <v>942</v>
      </c>
      <c r="G206" s="15"/>
      <c r="H206" s="28" t="s">
        <v>94</v>
      </c>
      <c r="I206" s="15"/>
      <c r="J206" s="15"/>
      <c r="K206" s="15" t="s">
        <v>100</v>
      </c>
      <c r="L206" s="63" t="s">
        <v>953</v>
      </c>
      <c r="M206" s="15" t="s">
        <v>694</v>
      </c>
      <c r="N206" s="15" t="s">
        <v>954</v>
      </c>
    </row>
    <row r="207" spans="1:14" ht="60">
      <c r="A207" s="15">
        <v>36</v>
      </c>
      <c r="B207" s="181" t="s">
        <v>880</v>
      </c>
      <c r="C207" s="23" t="s">
        <v>996</v>
      </c>
      <c r="D207" s="28" t="s">
        <v>543</v>
      </c>
      <c r="E207" s="23" t="s">
        <v>997</v>
      </c>
      <c r="F207" s="23" t="s">
        <v>688</v>
      </c>
      <c r="G207" s="23"/>
      <c r="H207" s="28" t="s">
        <v>966</v>
      </c>
      <c r="I207" s="15">
        <v>2019</v>
      </c>
      <c r="J207" s="23"/>
      <c r="K207" s="23" t="s">
        <v>100</v>
      </c>
      <c r="L207" s="63" t="s">
        <v>998</v>
      </c>
      <c r="M207" s="15" t="s">
        <v>999</v>
      </c>
      <c r="N207" s="23" t="s">
        <v>1000</v>
      </c>
    </row>
    <row r="208" spans="1:14" ht="45">
      <c r="A208" s="15">
        <v>37</v>
      </c>
      <c r="B208" s="181" t="s">
        <v>880</v>
      </c>
      <c r="C208" s="23" t="s">
        <v>955</v>
      </c>
      <c r="D208" s="28" t="s">
        <v>587</v>
      </c>
      <c r="E208" s="23" t="s">
        <v>893</v>
      </c>
      <c r="F208" s="23" t="s">
        <v>893</v>
      </c>
      <c r="G208" s="23"/>
      <c r="H208" s="28" t="s">
        <v>94</v>
      </c>
      <c r="I208" s="23"/>
      <c r="J208" s="23"/>
      <c r="K208" s="23" t="s">
        <v>100</v>
      </c>
      <c r="L208" s="23" t="s">
        <v>956</v>
      </c>
      <c r="M208" s="23" t="s">
        <v>694</v>
      </c>
      <c r="N208" s="23"/>
    </row>
    <row r="209" spans="1:14" ht="43.5" customHeight="1">
      <c r="A209" s="15"/>
      <c r="B209" s="358">
        <v>37</v>
      </c>
      <c r="C209" s="15"/>
      <c r="D209" s="15"/>
      <c r="E209" s="15"/>
      <c r="F209" s="15"/>
      <c r="G209" s="15"/>
      <c r="H209" s="15"/>
      <c r="I209" s="15"/>
      <c r="J209" s="15"/>
      <c r="K209" s="15"/>
      <c r="L209" s="15"/>
      <c r="M209" s="15"/>
      <c r="N209" s="15"/>
    </row>
    <row r="210" spans="1:14" ht="240">
      <c r="A210" s="15">
        <v>1</v>
      </c>
      <c r="B210" s="181" t="s">
        <v>3304</v>
      </c>
      <c r="C210" s="23" t="s">
        <v>1031</v>
      </c>
      <c r="D210" s="277" t="s">
        <v>455</v>
      </c>
      <c r="E210" s="3" t="s">
        <v>1033</v>
      </c>
      <c r="F210" s="34" t="s">
        <v>1034</v>
      </c>
      <c r="G210" s="34" t="s">
        <v>1035</v>
      </c>
      <c r="H210" s="23" t="s">
        <v>111</v>
      </c>
      <c r="I210" s="23" t="s">
        <v>824</v>
      </c>
      <c r="J210" s="15" t="s">
        <v>1036</v>
      </c>
      <c r="K210" s="23"/>
      <c r="L210" s="23" t="s">
        <v>457</v>
      </c>
      <c r="M210" s="35" t="s">
        <v>1037</v>
      </c>
      <c r="N210" s="23" t="s">
        <v>1038</v>
      </c>
    </row>
    <row r="211" spans="1:14" ht="409.5">
      <c r="A211" s="15">
        <v>2</v>
      </c>
      <c r="B211" s="181" t="s">
        <v>3304</v>
      </c>
      <c r="C211" s="23" t="s">
        <v>1039</v>
      </c>
      <c r="D211" s="278" t="s">
        <v>99</v>
      </c>
      <c r="E211" s="23" t="s">
        <v>1040</v>
      </c>
      <c r="F211" s="23" t="s">
        <v>1034</v>
      </c>
      <c r="G211" s="23" t="s">
        <v>754</v>
      </c>
      <c r="H211" s="23" t="s">
        <v>111</v>
      </c>
      <c r="I211" s="23">
        <v>2020</v>
      </c>
      <c r="J211" s="23" t="s">
        <v>1036</v>
      </c>
      <c r="K211" s="23"/>
      <c r="L211" s="23" t="s">
        <v>273</v>
      </c>
      <c r="M211" s="23" t="s">
        <v>1041</v>
      </c>
      <c r="N211" s="23" t="s">
        <v>1042</v>
      </c>
    </row>
    <row r="212" spans="1:14" ht="90">
      <c r="A212" s="15">
        <v>3</v>
      </c>
      <c r="B212" s="181" t="s">
        <v>3304</v>
      </c>
      <c r="C212" s="28" t="s">
        <v>1043</v>
      </c>
      <c r="D212" s="23" t="s">
        <v>99</v>
      </c>
      <c r="E212" s="23" t="s">
        <v>1044</v>
      </c>
      <c r="F212" s="23" t="s">
        <v>1045</v>
      </c>
      <c r="G212" s="23" t="s">
        <v>1046</v>
      </c>
      <c r="H212" s="23" t="s">
        <v>1047</v>
      </c>
      <c r="I212" s="23"/>
      <c r="J212" s="23" t="s">
        <v>1036</v>
      </c>
      <c r="K212" s="23"/>
      <c r="L212" s="23" t="s">
        <v>1048</v>
      </c>
      <c r="M212" s="23" t="s">
        <v>1049</v>
      </c>
      <c r="N212" s="23" t="s">
        <v>1050</v>
      </c>
    </row>
    <row r="213" spans="1:14" ht="255">
      <c r="A213" s="15">
        <v>4</v>
      </c>
      <c r="B213" s="181" t="s">
        <v>3304</v>
      </c>
      <c r="C213" s="28" t="s">
        <v>1051</v>
      </c>
      <c r="D213" s="23" t="s">
        <v>99</v>
      </c>
      <c r="E213" s="23" t="s">
        <v>1052</v>
      </c>
      <c r="F213" s="23" t="s">
        <v>798</v>
      </c>
      <c r="G213" s="23" t="s">
        <v>1053</v>
      </c>
      <c r="H213" s="23" t="s">
        <v>111</v>
      </c>
      <c r="I213" s="23" t="s">
        <v>1054</v>
      </c>
      <c r="J213" s="23"/>
      <c r="K213" s="23" t="s">
        <v>253</v>
      </c>
      <c r="L213" s="23" t="s">
        <v>457</v>
      </c>
      <c r="M213" s="35" t="s">
        <v>1055</v>
      </c>
      <c r="N213" s="23" t="s">
        <v>1056</v>
      </c>
    </row>
    <row r="214" spans="1:14" ht="255">
      <c r="A214" s="15">
        <v>5</v>
      </c>
      <c r="B214" s="181" t="s">
        <v>3304</v>
      </c>
      <c r="C214" s="23" t="s">
        <v>1057</v>
      </c>
      <c r="D214" s="23" t="s">
        <v>99</v>
      </c>
      <c r="E214" s="23" t="s">
        <v>1058</v>
      </c>
      <c r="F214" s="23" t="s">
        <v>1058</v>
      </c>
      <c r="G214" s="23" t="s">
        <v>1059</v>
      </c>
      <c r="H214" s="23" t="s">
        <v>1060</v>
      </c>
      <c r="I214" s="23" t="s">
        <v>824</v>
      </c>
      <c r="J214" s="23"/>
      <c r="K214" s="23" t="s">
        <v>1061</v>
      </c>
      <c r="L214" s="23" t="s">
        <v>273</v>
      </c>
      <c r="M214" s="35" t="s">
        <v>694</v>
      </c>
      <c r="N214" s="23" t="s">
        <v>1056</v>
      </c>
    </row>
    <row r="215" spans="1:14" ht="65.25" customHeight="1">
      <c r="A215" s="15">
        <v>6</v>
      </c>
      <c r="B215" s="181" t="s">
        <v>3304</v>
      </c>
      <c r="C215" s="23" t="s">
        <v>1062</v>
      </c>
      <c r="D215" s="23" t="s">
        <v>101</v>
      </c>
      <c r="E215" s="23" t="s">
        <v>1063</v>
      </c>
      <c r="F215" s="23" t="s">
        <v>1063</v>
      </c>
      <c r="G215" s="23" t="s">
        <v>798</v>
      </c>
      <c r="H215" s="23" t="s">
        <v>1047</v>
      </c>
      <c r="I215" s="23"/>
      <c r="J215" s="23"/>
      <c r="K215" s="23" t="s">
        <v>1061</v>
      </c>
      <c r="L215" s="23" t="s">
        <v>1064</v>
      </c>
      <c r="M215" s="78" t="s">
        <v>1065</v>
      </c>
      <c r="N215" s="23" t="s">
        <v>1066</v>
      </c>
    </row>
    <row r="216" spans="1:14" ht="15.75">
      <c r="A216" s="15"/>
      <c r="B216" s="360">
        <v>6</v>
      </c>
      <c r="C216" s="23"/>
      <c r="D216" s="23"/>
      <c r="E216" s="23"/>
      <c r="F216" s="23"/>
      <c r="G216" s="23"/>
      <c r="H216" s="23"/>
      <c r="I216" s="23"/>
      <c r="J216" s="23"/>
      <c r="K216" s="23"/>
      <c r="L216" s="23"/>
      <c r="M216" s="35"/>
      <c r="N216" s="23"/>
    </row>
    <row r="217" spans="1:14" ht="47.25">
      <c r="A217" s="66">
        <v>1</v>
      </c>
      <c r="B217" s="183" t="s">
        <v>233</v>
      </c>
      <c r="C217" s="67" t="s">
        <v>1068</v>
      </c>
      <c r="D217" s="253" t="s">
        <v>98</v>
      </c>
      <c r="E217" s="365">
        <v>22</v>
      </c>
      <c r="F217" s="255">
        <v>10</v>
      </c>
      <c r="G217" s="254"/>
      <c r="H217" s="67" t="s">
        <v>94</v>
      </c>
      <c r="I217" s="67"/>
      <c r="J217" s="66"/>
      <c r="K217" s="67" t="s">
        <v>948</v>
      </c>
      <c r="L217" s="67" t="s">
        <v>1069</v>
      </c>
      <c r="M217" s="90" t="s">
        <v>1070</v>
      </c>
      <c r="N217" s="67" t="s">
        <v>1071</v>
      </c>
    </row>
    <row r="218" spans="1:14" ht="47.25">
      <c r="A218" s="66">
        <v>2</v>
      </c>
      <c r="B218" s="183" t="s">
        <v>233</v>
      </c>
      <c r="C218" s="67" t="s">
        <v>1072</v>
      </c>
      <c r="D218" s="255" t="s">
        <v>101</v>
      </c>
      <c r="E218" s="90" t="s">
        <v>1073</v>
      </c>
      <c r="F218" s="90">
        <v>21</v>
      </c>
      <c r="G218" s="67"/>
      <c r="H218" s="67" t="s">
        <v>966</v>
      </c>
      <c r="I218" s="67">
        <v>2025</v>
      </c>
      <c r="J218" s="67"/>
      <c r="K218" s="67" t="s">
        <v>1074</v>
      </c>
      <c r="L218" s="67" t="s">
        <v>1075</v>
      </c>
      <c r="M218" s="67" t="s">
        <v>1076</v>
      </c>
      <c r="N218" s="67" t="s">
        <v>1071</v>
      </c>
    </row>
    <row r="219" spans="1:14" ht="47.25">
      <c r="A219" s="66">
        <v>3</v>
      </c>
      <c r="B219" s="183" t="s">
        <v>233</v>
      </c>
      <c r="C219" s="261" t="s">
        <v>1077</v>
      </c>
      <c r="D219" s="67" t="s">
        <v>1078</v>
      </c>
      <c r="E219" s="90" t="s">
        <v>1079</v>
      </c>
      <c r="F219" s="90">
        <v>16</v>
      </c>
      <c r="G219" s="67"/>
      <c r="H219" s="67" t="s">
        <v>966</v>
      </c>
      <c r="I219" s="67">
        <v>2025</v>
      </c>
      <c r="J219" s="67"/>
      <c r="K219" s="67" t="s">
        <v>1074</v>
      </c>
      <c r="L219" s="67" t="s">
        <v>1080</v>
      </c>
      <c r="M219" s="67" t="s">
        <v>717</v>
      </c>
      <c r="N219" s="67" t="s">
        <v>1071</v>
      </c>
    </row>
    <row r="220" spans="1:14" ht="63">
      <c r="A220" s="66">
        <v>4</v>
      </c>
      <c r="B220" s="183" t="s">
        <v>233</v>
      </c>
      <c r="C220" s="261" t="s">
        <v>1081</v>
      </c>
      <c r="D220" s="67" t="s">
        <v>102</v>
      </c>
      <c r="E220" s="90">
        <v>20</v>
      </c>
      <c r="F220" s="90">
        <v>20</v>
      </c>
      <c r="G220" s="67"/>
      <c r="H220" s="67" t="s">
        <v>520</v>
      </c>
      <c r="I220" s="67">
        <v>2022</v>
      </c>
      <c r="J220" s="67"/>
      <c r="K220" s="67" t="s">
        <v>948</v>
      </c>
      <c r="L220" s="67" t="s">
        <v>337</v>
      </c>
      <c r="M220" s="90" t="s">
        <v>694</v>
      </c>
      <c r="N220" s="67" t="s">
        <v>1071</v>
      </c>
    </row>
    <row r="221" spans="1:14" ht="63">
      <c r="A221" s="66">
        <v>5</v>
      </c>
      <c r="B221" s="183" t="s">
        <v>233</v>
      </c>
      <c r="C221" s="67" t="s">
        <v>1082</v>
      </c>
      <c r="D221" s="67" t="s">
        <v>115</v>
      </c>
      <c r="E221" s="90" t="s">
        <v>1083</v>
      </c>
      <c r="F221" s="90">
        <v>5</v>
      </c>
      <c r="G221" s="67"/>
      <c r="H221" s="67" t="s">
        <v>94</v>
      </c>
      <c r="I221" s="67"/>
      <c r="J221" s="67"/>
      <c r="K221" s="67" t="s">
        <v>948</v>
      </c>
      <c r="L221" s="67" t="s">
        <v>610</v>
      </c>
      <c r="M221" s="366" t="s">
        <v>717</v>
      </c>
      <c r="N221" s="67" t="s">
        <v>1071</v>
      </c>
    </row>
    <row r="222" spans="1:14" ht="31.5">
      <c r="A222" s="66">
        <v>6</v>
      </c>
      <c r="B222" s="183" t="s">
        <v>233</v>
      </c>
      <c r="C222" s="261" t="s">
        <v>1084</v>
      </c>
      <c r="D222" s="67" t="s">
        <v>1085</v>
      </c>
      <c r="E222" s="90" t="s">
        <v>1086</v>
      </c>
      <c r="F222" s="90">
        <v>26</v>
      </c>
      <c r="G222" s="67"/>
      <c r="H222" s="67" t="s">
        <v>94</v>
      </c>
      <c r="I222" s="67"/>
      <c r="J222" s="67"/>
      <c r="K222" s="67" t="s">
        <v>948</v>
      </c>
      <c r="L222" s="67" t="s">
        <v>1087</v>
      </c>
      <c r="M222" s="90" t="s">
        <v>717</v>
      </c>
      <c r="N222" s="67" t="s">
        <v>1088</v>
      </c>
    </row>
    <row r="223" spans="1:14" ht="47.25">
      <c r="A223" s="66">
        <v>7</v>
      </c>
      <c r="B223" s="183" t="s">
        <v>233</v>
      </c>
      <c r="C223" s="90" t="s">
        <v>1089</v>
      </c>
      <c r="D223" s="67" t="s">
        <v>99</v>
      </c>
      <c r="E223" s="90" t="s">
        <v>1090</v>
      </c>
      <c r="F223" s="90">
        <v>38</v>
      </c>
      <c r="G223" s="67"/>
      <c r="H223" s="67" t="s">
        <v>966</v>
      </c>
      <c r="I223" s="67">
        <v>2022</v>
      </c>
      <c r="J223" s="67"/>
      <c r="K223" s="67" t="s">
        <v>948</v>
      </c>
      <c r="L223" s="67" t="s">
        <v>1091</v>
      </c>
      <c r="M223" s="90" t="s">
        <v>417</v>
      </c>
      <c r="N223" s="67" t="s">
        <v>1071</v>
      </c>
    </row>
    <row r="224" spans="1:14" ht="47.25">
      <c r="A224" s="66">
        <v>8</v>
      </c>
      <c r="B224" s="183" t="s">
        <v>233</v>
      </c>
      <c r="C224" s="67" t="s">
        <v>1092</v>
      </c>
      <c r="D224" s="67" t="s">
        <v>99</v>
      </c>
      <c r="E224" s="90">
        <v>29</v>
      </c>
      <c r="F224" s="90">
        <v>15</v>
      </c>
      <c r="G224" s="134"/>
      <c r="H224" s="67" t="s">
        <v>94</v>
      </c>
      <c r="I224" s="67"/>
      <c r="J224" s="134" t="s">
        <v>1093</v>
      </c>
      <c r="K224" s="67"/>
      <c r="L224" s="67" t="s">
        <v>1094</v>
      </c>
      <c r="M224" s="67" t="s">
        <v>535</v>
      </c>
      <c r="N224" s="134" t="s">
        <v>1071</v>
      </c>
    </row>
    <row r="225" spans="1:14" ht="47.25">
      <c r="A225" s="66">
        <v>9</v>
      </c>
      <c r="B225" s="183" t="s">
        <v>233</v>
      </c>
      <c r="C225" s="67" t="s">
        <v>1095</v>
      </c>
      <c r="D225" s="67" t="s">
        <v>99</v>
      </c>
      <c r="E225" s="90" t="s">
        <v>1096</v>
      </c>
      <c r="F225" s="90">
        <v>27</v>
      </c>
      <c r="G225" s="134"/>
      <c r="H225" s="67" t="s">
        <v>966</v>
      </c>
      <c r="I225" s="67">
        <v>2025</v>
      </c>
      <c r="J225" s="134"/>
      <c r="K225" s="67" t="s">
        <v>948</v>
      </c>
      <c r="L225" s="67" t="s">
        <v>1097</v>
      </c>
      <c r="M225" s="67" t="s">
        <v>694</v>
      </c>
      <c r="N225" s="134" t="s">
        <v>1071</v>
      </c>
    </row>
    <row r="226" spans="1:14" ht="47.25">
      <c r="A226" s="66">
        <v>10</v>
      </c>
      <c r="B226" s="183" t="s">
        <v>233</v>
      </c>
      <c r="C226" s="263" t="s">
        <v>1098</v>
      </c>
      <c r="D226" s="67" t="s">
        <v>99</v>
      </c>
      <c r="E226" s="368" t="s">
        <v>1099</v>
      </c>
      <c r="F226" s="368">
        <v>1</v>
      </c>
      <c r="G226" s="263">
        <v>1</v>
      </c>
      <c r="H226" s="67" t="s">
        <v>94</v>
      </c>
      <c r="I226" s="262"/>
      <c r="J226" s="67"/>
      <c r="K226" s="262" t="s">
        <v>1074</v>
      </c>
      <c r="L226" s="67" t="s">
        <v>1100</v>
      </c>
      <c r="M226" s="67" t="s">
        <v>694</v>
      </c>
      <c r="N226" s="262" t="s">
        <v>1071</v>
      </c>
    </row>
    <row r="227" spans="1:14" ht="63">
      <c r="A227" s="66">
        <v>11</v>
      </c>
      <c r="B227" s="183" t="s">
        <v>233</v>
      </c>
      <c r="C227" s="90" t="s">
        <v>1101</v>
      </c>
      <c r="D227" s="67" t="s">
        <v>99</v>
      </c>
      <c r="E227" s="90" t="s">
        <v>1102</v>
      </c>
      <c r="F227" s="90">
        <v>18</v>
      </c>
      <c r="G227" s="67"/>
      <c r="H227" s="67" t="s">
        <v>966</v>
      </c>
      <c r="I227" s="134">
        <v>2021</v>
      </c>
      <c r="J227" s="134"/>
      <c r="K227" s="134" t="s">
        <v>1074</v>
      </c>
      <c r="L227" s="67" t="s">
        <v>1103</v>
      </c>
      <c r="M227" s="366" t="s">
        <v>1104</v>
      </c>
      <c r="N227" s="134" t="s">
        <v>1071</v>
      </c>
    </row>
    <row r="228" spans="1:14" ht="47.25">
      <c r="A228" s="66">
        <v>12</v>
      </c>
      <c r="B228" s="183" t="s">
        <v>233</v>
      </c>
      <c r="C228" s="263" t="s">
        <v>1105</v>
      </c>
      <c r="D228" s="67" t="s">
        <v>99</v>
      </c>
      <c r="E228" s="368" t="s">
        <v>1106</v>
      </c>
      <c r="F228" s="368">
        <v>3</v>
      </c>
      <c r="G228" s="263"/>
      <c r="H228" s="67" t="s">
        <v>94</v>
      </c>
      <c r="I228" s="67"/>
      <c r="J228" s="67"/>
      <c r="K228" s="67" t="s">
        <v>948</v>
      </c>
      <c r="L228" s="67" t="s">
        <v>1107</v>
      </c>
      <c r="M228" s="67" t="s">
        <v>694</v>
      </c>
      <c r="N228" s="67" t="s">
        <v>1071</v>
      </c>
    </row>
    <row r="229" spans="1:14" ht="47.25">
      <c r="A229" s="66">
        <v>13</v>
      </c>
      <c r="B229" s="183" t="s">
        <v>233</v>
      </c>
      <c r="C229" s="67" t="s">
        <v>1108</v>
      </c>
      <c r="D229" s="67" t="s">
        <v>99</v>
      </c>
      <c r="E229" s="90" t="s">
        <v>1109</v>
      </c>
      <c r="F229" s="90">
        <v>11</v>
      </c>
      <c r="G229" s="67"/>
      <c r="H229" s="67" t="s">
        <v>966</v>
      </c>
      <c r="I229" s="134">
        <v>2023</v>
      </c>
      <c r="J229" s="124"/>
      <c r="K229" s="67" t="s">
        <v>948</v>
      </c>
      <c r="L229" s="67" t="s">
        <v>1107</v>
      </c>
      <c r="M229" s="90" t="s">
        <v>717</v>
      </c>
      <c r="N229" s="134" t="s">
        <v>1071</v>
      </c>
    </row>
    <row r="230" spans="1:14" ht="47.25">
      <c r="A230" s="66">
        <v>14</v>
      </c>
      <c r="B230" s="183" t="s">
        <v>233</v>
      </c>
      <c r="C230" s="369" t="s">
        <v>1110</v>
      </c>
      <c r="D230" s="67" t="s">
        <v>99</v>
      </c>
      <c r="E230" s="368" t="s">
        <v>1111</v>
      </c>
      <c r="F230" s="368">
        <v>1</v>
      </c>
      <c r="G230" s="369">
        <v>1</v>
      </c>
      <c r="H230" s="263" t="s">
        <v>94</v>
      </c>
      <c r="I230" s="67"/>
      <c r="J230" s="67" t="s">
        <v>1112</v>
      </c>
      <c r="K230" s="66"/>
      <c r="L230" s="67" t="s">
        <v>1094</v>
      </c>
      <c r="M230" s="67" t="s">
        <v>535</v>
      </c>
      <c r="N230" s="67" t="s">
        <v>1071</v>
      </c>
    </row>
    <row r="231" spans="1:14" ht="47.25">
      <c r="A231" s="66">
        <v>15</v>
      </c>
      <c r="B231" s="183" t="s">
        <v>233</v>
      </c>
      <c r="C231" s="370" t="s">
        <v>1113</v>
      </c>
      <c r="D231" s="67" t="s">
        <v>99</v>
      </c>
      <c r="E231" s="371" t="s">
        <v>1114</v>
      </c>
      <c r="F231" s="371">
        <v>4</v>
      </c>
      <c r="G231" s="67"/>
      <c r="H231" s="263" t="s">
        <v>256</v>
      </c>
      <c r="I231" s="134">
        <v>2023</v>
      </c>
      <c r="J231" s="67"/>
      <c r="K231" s="67" t="s">
        <v>1074</v>
      </c>
      <c r="L231" s="67" t="s">
        <v>361</v>
      </c>
      <c r="M231" s="67" t="s">
        <v>1115</v>
      </c>
      <c r="N231" s="134" t="s">
        <v>1071</v>
      </c>
    </row>
    <row r="232" spans="1:14" ht="47.25">
      <c r="A232" s="66">
        <v>16</v>
      </c>
      <c r="B232" s="183" t="s">
        <v>233</v>
      </c>
      <c r="C232" s="372" t="s">
        <v>1116</v>
      </c>
      <c r="D232" s="67" t="s">
        <v>99</v>
      </c>
      <c r="E232" s="90" t="s">
        <v>1117</v>
      </c>
      <c r="F232" s="90">
        <v>1</v>
      </c>
      <c r="G232" s="259">
        <v>1</v>
      </c>
      <c r="H232" s="263" t="s">
        <v>94</v>
      </c>
      <c r="I232" s="67"/>
      <c r="J232" s="67" t="s">
        <v>738</v>
      </c>
      <c r="K232" s="66"/>
      <c r="L232" s="67" t="s">
        <v>837</v>
      </c>
      <c r="M232" s="370" t="s">
        <v>1118</v>
      </c>
      <c r="N232" s="67" t="s">
        <v>1071</v>
      </c>
    </row>
    <row r="233" spans="1:14" ht="63">
      <c r="A233" s="66">
        <v>17</v>
      </c>
      <c r="B233" s="183" t="s">
        <v>233</v>
      </c>
      <c r="C233" s="67" t="s">
        <v>1119</v>
      </c>
      <c r="D233" s="91" t="s">
        <v>99</v>
      </c>
      <c r="E233" s="90" t="s">
        <v>1120</v>
      </c>
      <c r="F233" s="90">
        <v>3</v>
      </c>
      <c r="G233" s="67"/>
      <c r="H233" s="67" t="s">
        <v>94</v>
      </c>
      <c r="I233" s="67"/>
      <c r="J233" s="67"/>
      <c r="K233" s="67" t="s">
        <v>1074</v>
      </c>
      <c r="L233" s="67" t="s">
        <v>1121</v>
      </c>
      <c r="M233" s="67" t="s">
        <v>717</v>
      </c>
      <c r="N233" s="67" t="s">
        <v>1071</v>
      </c>
    </row>
    <row r="234" spans="1:14" ht="47.25">
      <c r="A234" s="66">
        <v>18</v>
      </c>
      <c r="B234" s="183" t="s">
        <v>233</v>
      </c>
      <c r="C234" s="67" t="s">
        <v>1122</v>
      </c>
      <c r="D234" s="67" t="s">
        <v>99</v>
      </c>
      <c r="E234" s="90" t="s">
        <v>1123</v>
      </c>
      <c r="F234" s="90">
        <v>3</v>
      </c>
      <c r="G234" s="67"/>
      <c r="H234" s="67" t="s">
        <v>256</v>
      </c>
      <c r="I234" s="67">
        <v>2023</v>
      </c>
      <c r="J234" s="66"/>
      <c r="K234" s="67" t="s">
        <v>1074</v>
      </c>
      <c r="L234" s="67" t="s">
        <v>1124</v>
      </c>
      <c r="M234" s="67" t="s">
        <v>1125</v>
      </c>
      <c r="N234" s="67" t="s">
        <v>1071</v>
      </c>
    </row>
    <row r="235" spans="1:14" ht="47.25">
      <c r="A235" s="66">
        <v>19</v>
      </c>
      <c r="B235" s="183" t="s">
        <v>233</v>
      </c>
      <c r="C235" s="67" t="s">
        <v>1126</v>
      </c>
      <c r="D235" s="67" t="s">
        <v>99</v>
      </c>
      <c r="E235" s="90" t="s">
        <v>1127</v>
      </c>
      <c r="F235" s="90">
        <v>4</v>
      </c>
      <c r="G235" s="67"/>
      <c r="H235" s="67" t="s">
        <v>256</v>
      </c>
      <c r="I235" s="67">
        <v>2023</v>
      </c>
      <c r="J235" s="67"/>
      <c r="K235" s="67" t="s">
        <v>1074</v>
      </c>
      <c r="L235" s="66" t="s">
        <v>1128</v>
      </c>
      <c r="M235" s="66" t="s">
        <v>1129</v>
      </c>
      <c r="N235" s="67" t="s">
        <v>1071</v>
      </c>
    </row>
    <row r="236" spans="1:14" ht="31.5">
      <c r="A236" s="66">
        <v>20</v>
      </c>
      <c r="B236" s="183" t="s">
        <v>233</v>
      </c>
      <c r="C236" s="370" t="s">
        <v>1130</v>
      </c>
      <c r="D236" s="67" t="s">
        <v>99</v>
      </c>
      <c r="E236" s="90" t="s">
        <v>1131</v>
      </c>
      <c r="F236" s="90">
        <v>3</v>
      </c>
      <c r="G236" s="67"/>
      <c r="H236" s="67" t="s">
        <v>256</v>
      </c>
      <c r="I236" s="67">
        <v>2023</v>
      </c>
      <c r="J236" s="66"/>
      <c r="K236" s="67" t="s">
        <v>1074</v>
      </c>
      <c r="L236" s="67" t="s">
        <v>1121</v>
      </c>
      <c r="M236" s="67" t="s">
        <v>1132</v>
      </c>
      <c r="N236" s="134" t="s">
        <v>1071</v>
      </c>
    </row>
    <row r="237" spans="1:14" ht="47.25">
      <c r="A237" s="66">
        <v>21</v>
      </c>
      <c r="B237" s="183" t="s">
        <v>233</v>
      </c>
      <c r="C237" s="370" t="s">
        <v>1133</v>
      </c>
      <c r="D237" s="67" t="s">
        <v>99</v>
      </c>
      <c r="E237" s="90" t="s">
        <v>1134</v>
      </c>
      <c r="F237" s="90">
        <v>1</v>
      </c>
      <c r="G237" s="67">
        <v>1</v>
      </c>
      <c r="H237" s="67" t="s">
        <v>94</v>
      </c>
      <c r="I237" s="67"/>
      <c r="J237" s="66" t="s">
        <v>1112</v>
      </c>
      <c r="K237" s="67"/>
      <c r="L237" s="67" t="s">
        <v>1094</v>
      </c>
      <c r="M237" s="67" t="s">
        <v>535</v>
      </c>
      <c r="N237" s="67" t="s">
        <v>1071</v>
      </c>
    </row>
    <row r="238" spans="1:14" ht="47.25">
      <c r="A238" s="66">
        <v>22</v>
      </c>
      <c r="B238" s="183" t="s">
        <v>233</v>
      </c>
      <c r="C238" s="67" t="s">
        <v>1135</v>
      </c>
      <c r="D238" s="67" t="s">
        <v>99</v>
      </c>
      <c r="E238" s="90" t="s">
        <v>1136</v>
      </c>
      <c r="F238" s="90">
        <v>0</v>
      </c>
      <c r="G238" s="67"/>
      <c r="H238" s="67" t="s">
        <v>94</v>
      </c>
      <c r="I238" s="67"/>
      <c r="J238" s="67"/>
      <c r="K238" s="67" t="s">
        <v>948</v>
      </c>
      <c r="L238" s="67" t="s">
        <v>610</v>
      </c>
      <c r="M238" s="67" t="s">
        <v>717</v>
      </c>
      <c r="N238" s="67" t="s">
        <v>1071</v>
      </c>
    </row>
    <row r="239" spans="1:14" ht="47.25">
      <c r="A239" s="66">
        <v>23</v>
      </c>
      <c r="B239" s="183" t="s">
        <v>233</v>
      </c>
      <c r="C239" s="370" t="s">
        <v>1137</v>
      </c>
      <c r="D239" s="67" t="s">
        <v>99</v>
      </c>
      <c r="E239" s="90" t="s">
        <v>1138</v>
      </c>
      <c r="F239" s="90">
        <v>9</v>
      </c>
      <c r="G239" s="67"/>
      <c r="H239" s="67" t="s">
        <v>966</v>
      </c>
      <c r="I239" s="67">
        <v>2022</v>
      </c>
      <c r="J239" s="124"/>
      <c r="K239" s="67" t="s">
        <v>948</v>
      </c>
      <c r="L239" s="67" t="s">
        <v>374</v>
      </c>
      <c r="M239" s="67" t="s">
        <v>717</v>
      </c>
      <c r="N239" s="134" t="s">
        <v>1071</v>
      </c>
    </row>
    <row r="240" spans="1:14" ht="78.75">
      <c r="A240" s="66">
        <v>24</v>
      </c>
      <c r="B240" s="183" t="s">
        <v>233</v>
      </c>
      <c r="C240" s="67" t="s">
        <v>1139</v>
      </c>
      <c r="D240" s="67" t="s">
        <v>99</v>
      </c>
      <c r="E240" s="90" t="s">
        <v>1140</v>
      </c>
      <c r="F240" s="90">
        <v>1</v>
      </c>
      <c r="G240" s="67">
        <v>1</v>
      </c>
      <c r="H240" s="67" t="s">
        <v>94</v>
      </c>
      <c r="I240" s="67"/>
      <c r="J240" s="67" t="s">
        <v>738</v>
      </c>
      <c r="K240" s="67"/>
      <c r="L240" s="67" t="s">
        <v>1141</v>
      </c>
      <c r="M240" s="67" t="s">
        <v>1118</v>
      </c>
      <c r="N240" s="67" t="s">
        <v>1071</v>
      </c>
    </row>
    <row r="241" spans="1:14" ht="47.25">
      <c r="A241" s="66">
        <v>25</v>
      </c>
      <c r="B241" s="183" t="s">
        <v>233</v>
      </c>
      <c r="C241" s="67" t="s">
        <v>1142</v>
      </c>
      <c r="D241" s="67" t="s">
        <v>99</v>
      </c>
      <c r="E241" s="90" t="s">
        <v>1143</v>
      </c>
      <c r="F241" s="90">
        <v>5</v>
      </c>
      <c r="G241" s="67"/>
      <c r="H241" s="67" t="s">
        <v>94</v>
      </c>
      <c r="I241" s="67"/>
      <c r="J241" s="67"/>
      <c r="K241" s="67" t="s">
        <v>948</v>
      </c>
      <c r="L241" s="67" t="s">
        <v>291</v>
      </c>
      <c r="M241" s="90" t="s">
        <v>717</v>
      </c>
      <c r="N241" s="134" t="s">
        <v>1071</v>
      </c>
    </row>
    <row r="242" spans="1:14" ht="18.75">
      <c r="A242" s="14"/>
      <c r="B242" s="373">
        <v>25</v>
      </c>
      <c r="C242" s="23"/>
      <c r="D242" s="15"/>
      <c r="E242" s="14"/>
      <c r="F242" s="14"/>
      <c r="G242" s="14"/>
      <c r="H242" s="14"/>
      <c r="I242" s="62"/>
      <c r="J242" s="188"/>
      <c r="K242" s="144"/>
      <c r="L242" s="144"/>
      <c r="M242" s="62"/>
      <c r="N242" s="62"/>
    </row>
    <row r="243" spans="1:14" ht="45">
      <c r="A243" s="135">
        <v>1</v>
      </c>
      <c r="B243" s="9" t="s">
        <v>3289</v>
      </c>
      <c r="C243" s="107" t="s">
        <v>1155</v>
      </c>
      <c r="D243" s="393" t="s">
        <v>455</v>
      </c>
      <c r="E243" s="135" t="s">
        <v>1106</v>
      </c>
      <c r="F243" s="107" t="s">
        <v>1156</v>
      </c>
      <c r="G243" s="107" t="s">
        <v>1156</v>
      </c>
      <c r="H243" s="107" t="s">
        <v>94</v>
      </c>
      <c r="I243" s="107"/>
      <c r="J243" s="15"/>
      <c r="K243" s="107" t="s">
        <v>253</v>
      </c>
      <c r="L243" s="107" t="s">
        <v>102</v>
      </c>
      <c r="M243" s="135" t="s">
        <v>1157</v>
      </c>
      <c r="N243" s="107"/>
    </row>
    <row r="244" spans="1:14" ht="45">
      <c r="A244" s="135">
        <v>2</v>
      </c>
      <c r="B244" s="9" t="s">
        <v>3289</v>
      </c>
      <c r="C244" s="135" t="s">
        <v>1158</v>
      </c>
      <c r="D244" s="135" t="s">
        <v>512</v>
      </c>
      <c r="E244" s="139" t="s">
        <v>1159</v>
      </c>
      <c r="F244" s="139" t="s">
        <v>1159</v>
      </c>
      <c r="G244" s="135">
        <v>6</v>
      </c>
      <c r="H244" s="139" t="s">
        <v>558</v>
      </c>
      <c r="I244" s="139"/>
      <c r="J244" s="14"/>
      <c r="K244" s="135" t="s">
        <v>1160</v>
      </c>
      <c r="L244" s="135" t="s">
        <v>1094</v>
      </c>
      <c r="M244" s="135" t="s">
        <v>1161</v>
      </c>
      <c r="N244" s="139"/>
    </row>
    <row r="245" spans="1:14" ht="45">
      <c r="A245" s="135">
        <v>3</v>
      </c>
      <c r="B245" s="9" t="s">
        <v>3289</v>
      </c>
      <c r="C245" s="107" t="s">
        <v>1162</v>
      </c>
      <c r="D245" s="107" t="s">
        <v>512</v>
      </c>
      <c r="E245" s="107" t="s">
        <v>1163</v>
      </c>
      <c r="F245" s="389" t="s">
        <v>1164</v>
      </c>
      <c r="G245" s="107" t="s">
        <v>798</v>
      </c>
      <c r="H245" s="135" t="s">
        <v>453</v>
      </c>
      <c r="I245" s="390" t="s">
        <v>1165</v>
      </c>
      <c r="J245" s="87" t="s">
        <v>264</v>
      </c>
      <c r="K245" s="135"/>
      <c r="L245" s="135" t="s">
        <v>534</v>
      </c>
      <c r="M245" s="135" t="s">
        <v>1166</v>
      </c>
      <c r="N245" s="135" t="s">
        <v>1167</v>
      </c>
    </row>
    <row r="246" spans="1:14" ht="45">
      <c r="A246" s="135">
        <v>4</v>
      </c>
      <c r="B246" s="9" t="s">
        <v>3289</v>
      </c>
      <c r="C246" s="135" t="s">
        <v>1168</v>
      </c>
      <c r="D246" s="107" t="s">
        <v>512</v>
      </c>
      <c r="E246" s="135" t="s">
        <v>1032</v>
      </c>
      <c r="F246" s="388" t="s">
        <v>1032</v>
      </c>
      <c r="G246" s="135" t="s">
        <v>1169</v>
      </c>
      <c r="H246" s="135" t="s">
        <v>94</v>
      </c>
      <c r="I246" s="139"/>
      <c r="J246" s="87"/>
      <c r="K246" s="135" t="s">
        <v>1160</v>
      </c>
      <c r="L246" s="135" t="s">
        <v>439</v>
      </c>
      <c r="M246" s="135" t="s">
        <v>1170</v>
      </c>
      <c r="N246" s="135" t="s">
        <v>1171</v>
      </c>
    </row>
    <row r="247" spans="1:14" ht="75">
      <c r="A247" s="135">
        <v>5</v>
      </c>
      <c r="B247" s="9" t="s">
        <v>3289</v>
      </c>
      <c r="C247" s="107" t="s">
        <v>1172</v>
      </c>
      <c r="D247" s="107" t="s">
        <v>512</v>
      </c>
      <c r="E247" s="107" t="s">
        <v>1173</v>
      </c>
      <c r="F247" s="107" t="s">
        <v>1053</v>
      </c>
      <c r="G247" s="107">
        <v>0</v>
      </c>
      <c r="H247" s="107" t="s">
        <v>94</v>
      </c>
      <c r="I247" s="107"/>
      <c r="J247" s="23" t="s">
        <v>264</v>
      </c>
      <c r="K247" s="107" t="s">
        <v>253</v>
      </c>
      <c r="L247" s="135" t="s">
        <v>1174</v>
      </c>
      <c r="M247" s="135" t="s">
        <v>1175</v>
      </c>
      <c r="N247" s="139"/>
    </row>
    <row r="248" spans="1:14" ht="30">
      <c r="A248" s="135">
        <v>6</v>
      </c>
      <c r="B248" s="9" t="s">
        <v>3289</v>
      </c>
      <c r="C248" s="107" t="s">
        <v>1176</v>
      </c>
      <c r="D248" s="107" t="s">
        <v>512</v>
      </c>
      <c r="E248" s="107" t="s">
        <v>1177</v>
      </c>
      <c r="F248" s="107" t="s">
        <v>494</v>
      </c>
      <c r="G248" s="107" t="s">
        <v>494</v>
      </c>
      <c r="H248" s="107" t="s">
        <v>94</v>
      </c>
      <c r="I248" s="107"/>
      <c r="J248" s="23" t="s">
        <v>1178</v>
      </c>
      <c r="K248" s="107" t="s">
        <v>1179</v>
      </c>
      <c r="L248" s="135" t="s">
        <v>1180</v>
      </c>
      <c r="M248" s="135" t="s">
        <v>1181</v>
      </c>
      <c r="N248" s="135" t="s">
        <v>1182</v>
      </c>
    </row>
    <row r="249" spans="1:14" ht="45">
      <c r="A249" s="135">
        <v>7</v>
      </c>
      <c r="B249" s="9" t="s">
        <v>3289</v>
      </c>
      <c r="C249" s="135" t="s">
        <v>1183</v>
      </c>
      <c r="D249" s="107" t="s">
        <v>512</v>
      </c>
      <c r="E249" s="107" t="s">
        <v>1184</v>
      </c>
      <c r="F249" s="107" t="s">
        <v>1184</v>
      </c>
      <c r="G249" s="107" t="s">
        <v>1185</v>
      </c>
      <c r="H249" s="107" t="s">
        <v>558</v>
      </c>
      <c r="I249" s="107"/>
      <c r="J249" s="87" t="s">
        <v>264</v>
      </c>
      <c r="K249" s="107"/>
      <c r="L249" s="135" t="s">
        <v>273</v>
      </c>
      <c r="M249" s="135" t="s">
        <v>1166</v>
      </c>
      <c r="N249" s="135"/>
    </row>
    <row r="250" spans="1:14" ht="45">
      <c r="A250" s="135">
        <v>8</v>
      </c>
      <c r="B250" s="9" t="s">
        <v>3289</v>
      </c>
      <c r="C250" s="107" t="s">
        <v>1186</v>
      </c>
      <c r="D250" s="107" t="s">
        <v>512</v>
      </c>
      <c r="E250" s="139" t="s">
        <v>1187</v>
      </c>
      <c r="F250" s="139" t="s">
        <v>1187</v>
      </c>
      <c r="G250" s="135" t="s">
        <v>1188</v>
      </c>
      <c r="H250" s="139" t="s">
        <v>558</v>
      </c>
      <c r="I250" s="139"/>
      <c r="J250" s="14"/>
      <c r="K250" s="135" t="s">
        <v>253</v>
      </c>
      <c r="L250" s="135" t="s">
        <v>1189</v>
      </c>
      <c r="M250" s="135" t="s">
        <v>1161</v>
      </c>
      <c r="N250" s="135" t="s">
        <v>1190</v>
      </c>
    </row>
    <row r="251" spans="1:14" ht="45">
      <c r="A251" s="135">
        <v>9</v>
      </c>
      <c r="B251" s="9" t="s">
        <v>3289</v>
      </c>
      <c r="C251" s="107" t="s">
        <v>1191</v>
      </c>
      <c r="D251" s="107" t="s">
        <v>512</v>
      </c>
      <c r="E251" s="107" t="s">
        <v>1192</v>
      </c>
      <c r="F251" s="107" t="s">
        <v>1193</v>
      </c>
      <c r="G251" s="107" t="s">
        <v>1053</v>
      </c>
      <c r="H251" s="107" t="s">
        <v>558</v>
      </c>
      <c r="I251" s="107"/>
      <c r="J251" s="23"/>
      <c r="K251" s="107" t="s">
        <v>253</v>
      </c>
      <c r="L251" s="135" t="s">
        <v>389</v>
      </c>
      <c r="M251" s="135" t="s">
        <v>1194</v>
      </c>
      <c r="N251" s="139"/>
    </row>
    <row r="252" spans="1:14" ht="30">
      <c r="A252" s="135">
        <v>10</v>
      </c>
      <c r="B252" s="9" t="s">
        <v>3289</v>
      </c>
      <c r="C252" s="135" t="s">
        <v>1195</v>
      </c>
      <c r="D252" s="135" t="s">
        <v>512</v>
      </c>
      <c r="E252" s="139" t="s">
        <v>1196</v>
      </c>
      <c r="F252" s="139" t="s">
        <v>1196</v>
      </c>
      <c r="G252" s="135" t="s">
        <v>1196</v>
      </c>
      <c r="H252" s="139" t="s">
        <v>558</v>
      </c>
      <c r="I252" s="139"/>
      <c r="J252" s="14"/>
      <c r="K252" s="135" t="s">
        <v>253</v>
      </c>
      <c r="L252" s="135" t="s">
        <v>439</v>
      </c>
      <c r="M252" s="135" t="s">
        <v>1197</v>
      </c>
      <c r="N252" s="135" t="s">
        <v>1171</v>
      </c>
    </row>
    <row r="253" spans="1:14" ht="30">
      <c r="A253" s="135">
        <v>11</v>
      </c>
      <c r="B253" s="9" t="s">
        <v>3289</v>
      </c>
      <c r="C253" s="107" t="s">
        <v>1198</v>
      </c>
      <c r="D253" s="107" t="s">
        <v>512</v>
      </c>
      <c r="E253" s="107">
        <v>0</v>
      </c>
      <c r="F253" s="107">
        <v>0</v>
      </c>
      <c r="G253" s="107">
        <v>0</v>
      </c>
      <c r="H253" s="391" t="s">
        <v>94</v>
      </c>
      <c r="I253" s="107" t="s">
        <v>690</v>
      </c>
      <c r="J253" s="14"/>
      <c r="K253" s="107" t="s">
        <v>1179</v>
      </c>
      <c r="L253" s="107" t="s">
        <v>1199</v>
      </c>
      <c r="M253" s="109" t="s">
        <v>1200</v>
      </c>
      <c r="N253" s="139"/>
    </row>
    <row r="254" spans="1:14" ht="45">
      <c r="A254" s="135">
        <v>12</v>
      </c>
      <c r="B254" s="9" t="s">
        <v>3289</v>
      </c>
      <c r="C254" s="107" t="s">
        <v>1201</v>
      </c>
      <c r="D254" s="107" t="s">
        <v>512</v>
      </c>
      <c r="E254" s="107" t="s">
        <v>1202</v>
      </c>
      <c r="F254" s="107" t="s">
        <v>1136</v>
      </c>
      <c r="G254" s="107" t="s">
        <v>1136</v>
      </c>
      <c r="H254" s="107"/>
      <c r="I254" s="107"/>
      <c r="J254" s="23"/>
      <c r="K254" s="107" t="s">
        <v>1061</v>
      </c>
      <c r="L254" s="135" t="s">
        <v>1203</v>
      </c>
      <c r="M254" s="135" t="s">
        <v>1204</v>
      </c>
      <c r="N254" s="135" t="s">
        <v>1205</v>
      </c>
    </row>
    <row r="255" spans="1:14" ht="45">
      <c r="A255" s="135">
        <v>13</v>
      </c>
      <c r="B255" s="9" t="s">
        <v>3289</v>
      </c>
      <c r="C255" s="135" t="s">
        <v>1206</v>
      </c>
      <c r="D255" s="107" t="s">
        <v>512</v>
      </c>
      <c r="E255" s="107" t="s">
        <v>1207</v>
      </c>
      <c r="F255" s="107" t="s">
        <v>1188</v>
      </c>
      <c r="G255" s="107"/>
      <c r="H255" s="107" t="s">
        <v>558</v>
      </c>
      <c r="I255" s="107"/>
      <c r="J255" s="15" t="s">
        <v>264</v>
      </c>
      <c r="K255" s="135"/>
      <c r="L255" s="135" t="s">
        <v>1208</v>
      </c>
      <c r="M255" s="135" t="s">
        <v>1166</v>
      </c>
      <c r="N255" s="135"/>
    </row>
    <row r="256" spans="1:14" ht="60">
      <c r="A256" s="135">
        <v>14</v>
      </c>
      <c r="B256" s="9" t="s">
        <v>3289</v>
      </c>
      <c r="C256" s="107" t="s">
        <v>1209</v>
      </c>
      <c r="D256" s="107" t="s">
        <v>512</v>
      </c>
      <c r="E256" s="135" t="s">
        <v>1210</v>
      </c>
      <c r="F256" s="389" t="s">
        <v>1211</v>
      </c>
      <c r="G256" s="107" t="s">
        <v>1207</v>
      </c>
      <c r="H256" s="107" t="s">
        <v>453</v>
      </c>
      <c r="I256" s="107">
        <v>2020</v>
      </c>
      <c r="J256" s="23"/>
      <c r="K256" s="135" t="s">
        <v>1212</v>
      </c>
      <c r="L256" s="135" t="s">
        <v>1213</v>
      </c>
      <c r="M256" s="135" t="s">
        <v>1214</v>
      </c>
      <c r="N256" s="135" t="s">
        <v>1215</v>
      </c>
    </row>
    <row r="257" spans="1:14" ht="45">
      <c r="A257" s="135">
        <v>15</v>
      </c>
      <c r="B257" s="9" t="s">
        <v>3289</v>
      </c>
      <c r="C257" s="135" t="s">
        <v>1216</v>
      </c>
      <c r="D257" s="135" t="s">
        <v>512</v>
      </c>
      <c r="E257" s="139" t="s">
        <v>1156</v>
      </c>
      <c r="F257" s="139" t="s">
        <v>1156</v>
      </c>
      <c r="G257" s="135" t="s">
        <v>1156</v>
      </c>
      <c r="H257" s="139" t="s">
        <v>558</v>
      </c>
      <c r="I257" s="139"/>
      <c r="J257" s="14"/>
      <c r="K257" s="135" t="s">
        <v>1160</v>
      </c>
      <c r="L257" s="135" t="s">
        <v>1217</v>
      </c>
      <c r="M257" s="135" t="s">
        <v>1218</v>
      </c>
      <c r="N257" s="135" t="s">
        <v>1171</v>
      </c>
    </row>
    <row r="258" spans="1:14" ht="45">
      <c r="A258" s="135">
        <v>16</v>
      </c>
      <c r="B258" s="9" t="s">
        <v>3289</v>
      </c>
      <c r="C258" s="135" t="s">
        <v>1219</v>
      </c>
      <c r="D258" s="107" t="s">
        <v>512</v>
      </c>
      <c r="E258" s="135" t="s">
        <v>1220</v>
      </c>
      <c r="F258" s="388" t="s">
        <v>1207</v>
      </c>
      <c r="G258" s="107" t="s">
        <v>1207</v>
      </c>
      <c r="H258" s="135" t="s">
        <v>111</v>
      </c>
      <c r="I258" s="390" t="s">
        <v>1221</v>
      </c>
      <c r="J258" s="14"/>
      <c r="K258" s="135" t="s">
        <v>1160</v>
      </c>
      <c r="L258" s="135" t="s">
        <v>1222</v>
      </c>
      <c r="M258" s="135" t="s">
        <v>1223</v>
      </c>
      <c r="N258" s="135" t="s">
        <v>1171</v>
      </c>
    </row>
    <row r="259" spans="1:14" ht="45">
      <c r="A259" s="135">
        <v>17</v>
      </c>
      <c r="B259" s="9" t="s">
        <v>3289</v>
      </c>
      <c r="C259" s="135" t="s">
        <v>1224</v>
      </c>
      <c r="D259" s="135" t="s">
        <v>512</v>
      </c>
      <c r="E259" s="135" t="s">
        <v>1225</v>
      </c>
      <c r="F259" s="135" t="s">
        <v>1225</v>
      </c>
      <c r="G259" s="135" t="s">
        <v>1226</v>
      </c>
      <c r="H259" s="392" t="s">
        <v>558</v>
      </c>
      <c r="I259" s="107"/>
      <c r="J259" s="15" t="s">
        <v>264</v>
      </c>
      <c r="K259" s="107"/>
      <c r="L259" s="135" t="s">
        <v>1222</v>
      </c>
      <c r="M259" s="107" t="s">
        <v>1227</v>
      </c>
      <c r="N259" s="135" t="s">
        <v>1171</v>
      </c>
    </row>
    <row r="260" spans="1:14" ht="45">
      <c r="A260" s="135">
        <v>18</v>
      </c>
      <c r="B260" s="9" t="s">
        <v>3289</v>
      </c>
      <c r="C260" s="135" t="s">
        <v>1228</v>
      </c>
      <c r="D260" s="107" t="s">
        <v>512</v>
      </c>
      <c r="E260" s="107" t="s">
        <v>1207</v>
      </c>
      <c r="F260" s="107" t="s">
        <v>1229</v>
      </c>
      <c r="G260" s="107" t="s">
        <v>1230</v>
      </c>
      <c r="H260" s="107" t="s">
        <v>558</v>
      </c>
      <c r="I260" s="107"/>
      <c r="J260" s="23"/>
      <c r="K260" s="107" t="s">
        <v>253</v>
      </c>
      <c r="L260" s="135" t="s">
        <v>1148</v>
      </c>
      <c r="M260" s="135" t="s">
        <v>1231</v>
      </c>
      <c r="N260" s="139"/>
    </row>
    <row r="261" spans="1:14" ht="30">
      <c r="A261" s="135">
        <v>19</v>
      </c>
      <c r="B261" s="9" t="s">
        <v>3289</v>
      </c>
      <c r="C261" s="107" t="s">
        <v>1232</v>
      </c>
      <c r="D261" s="107" t="s">
        <v>512</v>
      </c>
      <c r="E261" s="107" t="s">
        <v>1083</v>
      </c>
      <c r="F261" s="107" t="s">
        <v>1233</v>
      </c>
      <c r="G261" s="107">
        <v>0</v>
      </c>
      <c r="H261" s="107" t="s">
        <v>94</v>
      </c>
      <c r="I261" s="107"/>
      <c r="J261" s="23"/>
      <c r="K261" s="107" t="s">
        <v>311</v>
      </c>
      <c r="L261" s="135" t="s">
        <v>1234</v>
      </c>
      <c r="M261" s="135" t="s">
        <v>1235</v>
      </c>
      <c r="N261" s="135" t="s">
        <v>1236</v>
      </c>
    </row>
    <row r="262" spans="1:14" ht="45">
      <c r="A262" s="135">
        <v>20</v>
      </c>
      <c r="B262" s="9" t="s">
        <v>3289</v>
      </c>
      <c r="C262" s="135" t="s">
        <v>1237</v>
      </c>
      <c r="D262" s="135" t="s">
        <v>512</v>
      </c>
      <c r="E262" s="139" t="s">
        <v>1083</v>
      </c>
      <c r="F262" s="139" t="s">
        <v>1083</v>
      </c>
      <c r="G262" s="135" t="s">
        <v>1238</v>
      </c>
      <c r="H262" s="139" t="s">
        <v>558</v>
      </c>
      <c r="I262" s="139"/>
      <c r="J262" s="23" t="s">
        <v>264</v>
      </c>
      <c r="K262" s="135"/>
      <c r="L262" s="135" t="s">
        <v>273</v>
      </c>
      <c r="M262" s="135" t="s">
        <v>1239</v>
      </c>
      <c r="N262" s="139"/>
    </row>
    <row r="263" spans="1:14" ht="60">
      <c r="A263" s="135">
        <v>21</v>
      </c>
      <c r="B263" s="9" t="s">
        <v>3289</v>
      </c>
      <c r="C263" s="107" t="s">
        <v>1240</v>
      </c>
      <c r="D263" s="135" t="s">
        <v>512</v>
      </c>
      <c r="E263" s="139" t="s">
        <v>1241</v>
      </c>
      <c r="F263" s="139" t="s">
        <v>1242</v>
      </c>
      <c r="G263" s="135" t="s">
        <v>1243</v>
      </c>
      <c r="H263" s="139" t="s">
        <v>558</v>
      </c>
      <c r="I263" s="139"/>
      <c r="J263" s="15"/>
      <c r="K263" s="135" t="s">
        <v>253</v>
      </c>
      <c r="L263" s="135" t="s">
        <v>1244</v>
      </c>
      <c r="M263" s="135" t="s">
        <v>1245</v>
      </c>
      <c r="N263" s="139"/>
    </row>
    <row r="264" spans="1:14" ht="45">
      <c r="A264" s="135">
        <v>22</v>
      </c>
      <c r="B264" s="9" t="s">
        <v>3289</v>
      </c>
      <c r="C264" s="107" t="s">
        <v>1246</v>
      </c>
      <c r="D264" s="107" t="s">
        <v>512</v>
      </c>
      <c r="E264" s="107" t="s">
        <v>1247</v>
      </c>
      <c r="F264" s="389" t="s">
        <v>1247</v>
      </c>
      <c r="G264" s="107" t="s">
        <v>1207</v>
      </c>
      <c r="H264" s="107" t="s">
        <v>453</v>
      </c>
      <c r="I264" s="109" t="s">
        <v>1165</v>
      </c>
      <c r="J264" s="14"/>
      <c r="K264" s="107" t="s">
        <v>1160</v>
      </c>
      <c r="L264" s="135" t="s">
        <v>1069</v>
      </c>
      <c r="M264" s="135" t="s">
        <v>1248</v>
      </c>
      <c r="N264" s="139"/>
    </row>
    <row r="265" spans="1:14" ht="45">
      <c r="A265" s="135">
        <v>23</v>
      </c>
      <c r="B265" s="9" t="s">
        <v>3289</v>
      </c>
      <c r="C265" s="135" t="s">
        <v>1249</v>
      </c>
      <c r="D265" s="135" t="s">
        <v>512</v>
      </c>
      <c r="E265" s="139" t="s">
        <v>1250</v>
      </c>
      <c r="F265" s="139" t="s">
        <v>1250</v>
      </c>
      <c r="G265" s="135" t="s">
        <v>1251</v>
      </c>
      <c r="H265" s="139" t="s">
        <v>558</v>
      </c>
      <c r="I265" s="139">
        <v>2018</v>
      </c>
      <c r="J265" s="14"/>
      <c r="K265" s="135" t="s">
        <v>1151</v>
      </c>
      <c r="L265" s="135" t="s">
        <v>1252</v>
      </c>
      <c r="M265" s="135" t="s">
        <v>601</v>
      </c>
      <c r="N265" s="139"/>
    </row>
    <row r="266" spans="1:14" ht="45">
      <c r="A266" s="135">
        <v>24</v>
      </c>
      <c r="B266" s="9" t="s">
        <v>3289</v>
      </c>
      <c r="C266" s="107" t="s">
        <v>1253</v>
      </c>
      <c r="D266" s="107" t="s">
        <v>512</v>
      </c>
      <c r="E266" s="107" t="s">
        <v>1254</v>
      </c>
      <c r="F266" s="107">
        <v>0</v>
      </c>
      <c r="G266" s="107">
        <v>0</v>
      </c>
      <c r="H266" s="107" t="s">
        <v>94</v>
      </c>
      <c r="I266" s="107"/>
      <c r="J266" s="23"/>
      <c r="K266" s="107" t="s">
        <v>253</v>
      </c>
      <c r="L266" s="135" t="s">
        <v>1255</v>
      </c>
      <c r="M266" s="135" t="s">
        <v>1256</v>
      </c>
      <c r="N266" s="135"/>
    </row>
    <row r="267" spans="1:14" ht="30">
      <c r="A267" s="135">
        <v>25</v>
      </c>
      <c r="B267" s="9" t="s">
        <v>3289</v>
      </c>
      <c r="C267" s="135" t="s">
        <v>1257</v>
      </c>
      <c r="D267" s="107" t="s">
        <v>512</v>
      </c>
      <c r="E267" s="135" t="s">
        <v>1258</v>
      </c>
      <c r="F267" s="388" t="s">
        <v>1259</v>
      </c>
      <c r="G267" s="135" t="s">
        <v>1260</v>
      </c>
      <c r="H267" s="135" t="s">
        <v>94</v>
      </c>
      <c r="I267" s="139"/>
      <c r="J267" s="14"/>
      <c r="K267" s="135" t="s">
        <v>253</v>
      </c>
      <c r="L267" s="135" t="s">
        <v>1148</v>
      </c>
      <c r="M267" s="135" t="s">
        <v>1261</v>
      </c>
      <c r="N267" s="139"/>
    </row>
    <row r="268" spans="1:14" ht="30">
      <c r="A268" s="135">
        <v>26</v>
      </c>
      <c r="B268" s="9" t="s">
        <v>3289</v>
      </c>
      <c r="C268" s="107" t="s">
        <v>1262</v>
      </c>
      <c r="D268" s="107" t="s">
        <v>1263</v>
      </c>
      <c r="E268" s="107" t="s">
        <v>1114</v>
      </c>
      <c r="F268" s="389" t="s">
        <v>1114</v>
      </c>
      <c r="G268" s="107" t="s">
        <v>1264</v>
      </c>
      <c r="H268" s="107" t="s">
        <v>453</v>
      </c>
      <c r="I268" s="109" t="s">
        <v>1221</v>
      </c>
      <c r="J268" s="14"/>
      <c r="K268" s="107" t="s">
        <v>253</v>
      </c>
      <c r="L268" s="135" t="s">
        <v>1265</v>
      </c>
      <c r="M268" s="135" t="s">
        <v>601</v>
      </c>
      <c r="N268" s="139"/>
    </row>
    <row r="269" spans="1:14" ht="30">
      <c r="A269" s="135">
        <v>27</v>
      </c>
      <c r="B269" s="9" t="s">
        <v>3289</v>
      </c>
      <c r="C269" s="107" t="s">
        <v>1266</v>
      </c>
      <c r="D269" s="107" t="s">
        <v>1267</v>
      </c>
      <c r="E269" s="139" t="s">
        <v>1268</v>
      </c>
      <c r="F269" s="139" t="s">
        <v>1268</v>
      </c>
      <c r="G269" s="135" t="s">
        <v>1207</v>
      </c>
      <c r="H269" s="139" t="s">
        <v>558</v>
      </c>
      <c r="I269" s="139"/>
      <c r="J269" s="14"/>
      <c r="K269" s="107" t="s">
        <v>253</v>
      </c>
      <c r="L269" s="135" t="s">
        <v>1265</v>
      </c>
      <c r="M269" s="135" t="s">
        <v>1269</v>
      </c>
      <c r="N269" s="139"/>
    </row>
    <row r="270" spans="1:14" ht="45">
      <c r="A270" s="135">
        <v>28</v>
      </c>
      <c r="B270" s="9" t="s">
        <v>3289</v>
      </c>
      <c r="C270" s="107" t="s">
        <v>1270</v>
      </c>
      <c r="D270" s="135" t="s">
        <v>587</v>
      </c>
      <c r="E270" s="107" t="s">
        <v>1271</v>
      </c>
      <c r="F270" s="389" t="s">
        <v>1136</v>
      </c>
      <c r="G270" s="135" t="s">
        <v>1271</v>
      </c>
      <c r="H270" s="135" t="s">
        <v>94</v>
      </c>
      <c r="I270" s="139"/>
      <c r="J270" s="87"/>
      <c r="K270" s="135" t="s">
        <v>1160</v>
      </c>
      <c r="L270" s="135" t="s">
        <v>102</v>
      </c>
      <c r="M270" s="135" t="s">
        <v>1272</v>
      </c>
      <c r="N270" s="139"/>
    </row>
    <row r="271" spans="1:14" ht="45">
      <c r="A271" s="135">
        <v>29</v>
      </c>
      <c r="B271" s="9" t="s">
        <v>3289</v>
      </c>
      <c r="C271" s="107" t="s">
        <v>1273</v>
      </c>
      <c r="D271" s="71" t="s">
        <v>1018</v>
      </c>
      <c r="E271" s="107" t="s">
        <v>1274</v>
      </c>
      <c r="F271" s="389" t="s">
        <v>1274</v>
      </c>
      <c r="G271" s="135" t="s">
        <v>1207</v>
      </c>
      <c r="H271" s="107" t="s">
        <v>453</v>
      </c>
      <c r="I271" s="109" t="s">
        <v>1275</v>
      </c>
      <c r="J271" s="14"/>
      <c r="K271" s="107" t="s">
        <v>1160</v>
      </c>
      <c r="L271" s="135" t="s">
        <v>1276</v>
      </c>
      <c r="M271" s="392" t="s">
        <v>1277</v>
      </c>
      <c r="N271" s="139"/>
    </row>
    <row r="272" spans="1:14" ht="45">
      <c r="A272" s="135">
        <v>30</v>
      </c>
      <c r="B272" s="9" t="s">
        <v>3289</v>
      </c>
      <c r="C272" s="71" t="s">
        <v>1278</v>
      </c>
      <c r="D272" s="71" t="s">
        <v>1018</v>
      </c>
      <c r="E272" s="107" t="s">
        <v>1279</v>
      </c>
      <c r="F272" s="71" t="s">
        <v>1279</v>
      </c>
      <c r="G272" s="71" t="s">
        <v>1279</v>
      </c>
      <c r="H272" s="71" t="s">
        <v>94</v>
      </c>
      <c r="I272" s="139"/>
      <c r="J272" s="468" t="s">
        <v>264</v>
      </c>
      <c r="K272" s="71"/>
      <c r="L272" s="135" t="s">
        <v>1276</v>
      </c>
      <c r="M272" s="135" t="s">
        <v>1280</v>
      </c>
      <c r="N272" s="139"/>
    </row>
    <row r="273" spans="1:14" ht="18.75">
      <c r="A273" s="15"/>
      <c r="B273" s="394">
        <v>30</v>
      </c>
      <c r="C273" s="35"/>
      <c r="D273" s="15"/>
      <c r="E273" s="15"/>
      <c r="F273" s="15"/>
      <c r="G273" s="15"/>
      <c r="H273" s="15"/>
      <c r="I273" s="75"/>
      <c r="J273" s="15"/>
      <c r="K273" s="15"/>
      <c r="L273" s="15"/>
      <c r="M273" s="15"/>
      <c r="N273" s="23"/>
    </row>
    <row r="274" spans="1:14" ht="121.5" customHeight="1">
      <c r="A274" s="15">
        <v>1</v>
      </c>
      <c r="B274" s="9" t="s">
        <v>72</v>
      </c>
      <c r="C274" s="75" t="s">
        <v>1295</v>
      </c>
      <c r="D274" s="15" t="s">
        <v>512</v>
      </c>
      <c r="E274" s="75" t="s">
        <v>1296</v>
      </c>
      <c r="F274" s="75" t="s">
        <v>1296</v>
      </c>
      <c r="G274" s="75" t="s">
        <v>1297</v>
      </c>
      <c r="H274" s="15" t="s">
        <v>94</v>
      </c>
      <c r="I274" s="113"/>
      <c r="J274" s="15" t="s">
        <v>1298</v>
      </c>
      <c r="K274" s="15"/>
      <c r="L274" s="15" t="s">
        <v>435</v>
      </c>
      <c r="M274" s="23" t="s">
        <v>1299</v>
      </c>
      <c r="N274" s="23"/>
    </row>
    <row r="275" spans="1:14" ht="107.25" customHeight="1">
      <c r="A275" s="15">
        <v>2</v>
      </c>
      <c r="B275" s="9" t="s">
        <v>72</v>
      </c>
      <c r="C275" s="75" t="s">
        <v>1344</v>
      </c>
      <c r="D275" s="14" t="s">
        <v>512</v>
      </c>
      <c r="E275" s="75">
        <v>7</v>
      </c>
      <c r="F275" s="75">
        <v>7.4</v>
      </c>
      <c r="G275" s="150"/>
      <c r="H275" s="15" t="s">
        <v>111</v>
      </c>
      <c r="I275" s="14">
        <v>2025</v>
      </c>
      <c r="J275" s="79"/>
      <c r="K275" s="15" t="s">
        <v>1303</v>
      </c>
      <c r="L275" s="15" t="s">
        <v>291</v>
      </c>
      <c r="M275" s="15" t="s">
        <v>1345</v>
      </c>
      <c r="N275" s="23"/>
    </row>
    <row r="276" spans="1:14" ht="105.75" customHeight="1">
      <c r="A276" s="15">
        <v>3</v>
      </c>
      <c r="B276" s="9" t="s">
        <v>72</v>
      </c>
      <c r="C276" s="75" t="s">
        <v>1346</v>
      </c>
      <c r="D276" s="14" t="s">
        <v>512</v>
      </c>
      <c r="E276" s="75" t="s">
        <v>1347</v>
      </c>
      <c r="F276" s="75" t="s">
        <v>1348</v>
      </c>
      <c r="G276" s="150" t="s">
        <v>1349</v>
      </c>
      <c r="H276" s="15" t="s">
        <v>111</v>
      </c>
      <c r="I276" s="14">
        <v>2025</v>
      </c>
      <c r="J276" s="14"/>
      <c r="K276" s="15" t="s">
        <v>1303</v>
      </c>
      <c r="L276" s="15" t="s">
        <v>1337</v>
      </c>
      <c r="M276" s="23" t="s">
        <v>1350</v>
      </c>
      <c r="N276" s="23"/>
    </row>
    <row r="277" spans="1:14" ht="127.5" customHeight="1">
      <c r="A277" s="15">
        <v>4</v>
      </c>
      <c r="B277" s="9" t="s">
        <v>72</v>
      </c>
      <c r="C277" s="75" t="s">
        <v>1351</v>
      </c>
      <c r="D277" s="14" t="s">
        <v>512</v>
      </c>
      <c r="E277" s="75" t="s">
        <v>1352</v>
      </c>
      <c r="F277" s="75" t="s">
        <v>1353</v>
      </c>
      <c r="G277" s="150"/>
      <c r="H277" s="15" t="s">
        <v>453</v>
      </c>
      <c r="I277" s="14">
        <v>2025</v>
      </c>
      <c r="J277" s="14"/>
      <c r="K277" s="15" t="s">
        <v>1303</v>
      </c>
      <c r="L277" s="15" t="s">
        <v>1354</v>
      </c>
      <c r="M277" s="23" t="s">
        <v>1355</v>
      </c>
      <c r="N277" s="23"/>
    </row>
    <row r="278" spans="1:14" ht="150">
      <c r="A278" s="15">
        <v>5</v>
      </c>
      <c r="B278" s="9" t="s">
        <v>72</v>
      </c>
      <c r="C278" s="75" t="s">
        <v>1300</v>
      </c>
      <c r="D278" s="14" t="s">
        <v>512</v>
      </c>
      <c r="E278" s="75" t="s">
        <v>1301</v>
      </c>
      <c r="F278" s="75" t="s">
        <v>1301</v>
      </c>
      <c r="G278" s="150" t="s">
        <v>1302</v>
      </c>
      <c r="H278" s="15" t="s">
        <v>94</v>
      </c>
      <c r="I278" s="8"/>
      <c r="J278" s="14"/>
      <c r="K278" s="15" t="s">
        <v>1303</v>
      </c>
      <c r="L278" s="15" t="s">
        <v>1304</v>
      </c>
      <c r="M278" s="23" t="s">
        <v>1305</v>
      </c>
      <c r="N278" s="23"/>
    </row>
    <row r="279" spans="1:14" ht="150">
      <c r="A279" s="15">
        <v>6</v>
      </c>
      <c r="B279" s="9" t="s">
        <v>72</v>
      </c>
      <c r="C279" s="129" t="s">
        <v>1306</v>
      </c>
      <c r="D279" s="14" t="s">
        <v>512</v>
      </c>
      <c r="E279" s="129" t="s">
        <v>1307</v>
      </c>
      <c r="F279" s="129" t="s">
        <v>1307</v>
      </c>
      <c r="G279" s="150" t="s">
        <v>1308</v>
      </c>
      <c r="H279" s="15" t="s">
        <v>94</v>
      </c>
      <c r="I279" s="8"/>
      <c r="J279" s="15" t="s">
        <v>1298</v>
      </c>
      <c r="K279" s="14"/>
      <c r="L279" s="15" t="s">
        <v>273</v>
      </c>
      <c r="M279" s="23" t="s">
        <v>1299</v>
      </c>
      <c r="N279" s="29"/>
    </row>
    <row r="280" spans="1:14" ht="111" customHeight="1">
      <c r="A280" s="15">
        <v>7</v>
      </c>
      <c r="B280" s="9" t="s">
        <v>72</v>
      </c>
      <c r="C280" s="75" t="s">
        <v>1309</v>
      </c>
      <c r="D280" s="14" t="s">
        <v>512</v>
      </c>
      <c r="E280" s="75">
        <v>5.0999999999999996</v>
      </c>
      <c r="F280" s="75">
        <v>5.0999999999999996</v>
      </c>
      <c r="G280" s="150" t="s">
        <v>1310</v>
      </c>
      <c r="H280" s="15" t="s">
        <v>94</v>
      </c>
      <c r="I280" s="8"/>
      <c r="J280" s="15" t="s">
        <v>1298</v>
      </c>
      <c r="K280" s="14"/>
      <c r="L280" s="15" t="s">
        <v>273</v>
      </c>
      <c r="M280" s="23" t="s">
        <v>1299</v>
      </c>
      <c r="N280" s="23"/>
    </row>
    <row r="281" spans="1:14" ht="115.5" customHeight="1">
      <c r="A281" s="15">
        <v>8</v>
      </c>
      <c r="B281" s="9" t="s">
        <v>72</v>
      </c>
      <c r="C281" s="75" t="s">
        <v>1356</v>
      </c>
      <c r="D281" s="15" t="s">
        <v>512</v>
      </c>
      <c r="E281" s="75" t="s">
        <v>1357</v>
      </c>
      <c r="F281" s="75">
        <v>23.1</v>
      </c>
      <c r="G281" s="150"/>
      <c r="H281" s="15" t="s">
        <v>111</v>
      </c>
      <c r="I281" s="14">
        <v>2021</v>
      </c>
      <c r="J281" s="15" t="s">
        <v>1358</v>
      </c>
      <c r="K281" s="15"/>
      <c r="L281" s="15" t="s">
        <v>1359</v>
      </c>
      <c r="M281" s="23" t="s">
        <v>298</v>
      </c>
      <c r="N281" s="29"/>
    </row>
    <row r="282" spans="1:14" ht="111" customHeight="1">
      <c r="A282" s="15">
        <v>9</v>
      </c>
      <c r="B282" s="9" t="s">
        <v>72</v>
      </c>
      <c r="C282" s="35" t="s">
        <v>1311</v>
      </c>
      <c r="D282" s="15" t="s">
        <v>512</v>
      </c>
      <c r="E282" s="15">
        <v>29.3</v>
      </c>
      <c r="F282" s="15">
        <v>29.3</v>
      </c>
      <c r="G282" s="75"/>
      <c r="H282" s="15" t="s">
        <v>94</v>
      </c>
      <c r="I282" s="15"/>
      <c r="J282" s="15"/>
      <c r="K282" s="15" t="s">
        <v>1303</v>
      </c>
      <c r="L282" s="15" t="s">
        <v>1069</v>
      </c>
      <c r="M282" s="15" t="s">
        <v>1312</v>
      </c>
      <c r="N282" s="29"/>
    </row>
    <row r="283" spans="1:14" ht="45">
      <c r="A283" s="15">
        <v>10</v>
      </c>
      <c r="B283" s="9" t="s">
        <v>72</v>
      </c>
      <c r="C283" s="35" t="s">
        <v>1313</v>
      </c>
      <c r="D283" s="15" t="s">
        <v>512</v>
      </c>
      <c r="E283" s="15">
        <v>28</v>
      </c>
      <c r="F283" s="15">
        <v>10.3</v>
      </c>
      <c r="G283" s="150" t="s">
        <v>1302</v>
      </c>
      <c r="H283" s="15" t="s">
        <v>94</v>
      </c>
      <c r="I283" s="15"/>
      <c r="J283" s="15"/>
      <c r="K283" s="15" t="s">
        <v>1303</v>
      </c>
      <c r="L283" s="15" t="s">
        <v>1314</v>
      </c>
      <c r="M283" s="15" t="s">
        <v>1315</v>
      </c>
      <c r="N283" s="31"/>
    </row>
    <row r="284" spans="1:14" ht="121.5" customHeight="1">
      <c r="A284" s="15">
        <v>11</v>
      </c>
      <c r="B284" s="9" t="s">
        <v>72</v>
      </c>
      <c r="C284" s="35" t="s">
        <v>1316</v>
      </c>
      <c r="D284" s="15" t="s">
        <v>512</v>
      </c>
      <c r="E284" s="15">
        <v>12.3</v>
      </c>
      <c r="F284" s="15" t="s">
        <v>1317</v>
      </c>
      <c r="G284" s="75"/>
      <c r="H284" s="15" t="s">
        <v>94</v>
      </c>
      <c r="I284" s="15"/>
      <c r="J284" s="15"/>
      <c r="K284" s="15" t="s">
        <v>1303</v>
      </c>
      <c r="L284" s="15" t="s">
        <v>1318</v>
      </c>
      <c r="M284" s="23" t="s">
        <v>1319</v>
      </c>
      <c r="N284" s="31"/>
    </row>
    <row r="285" spans="1:14" ht="123" customHeight="1">
      <c r="A285" s="15">
        <v>12</v>
      </c>
      <c r="B285" s="9" t="s">
        <v>72</v>
      </c>
      <c r="C285" s="35" t="s">
        <v>1320</v>
      </c>
      <c r="D285" s="15" t="s">
        <v>512</v>
      </c>
      <c r="E285" s="86" t="s">
        <v>1321</v>
      </c>
      <c r="F285" s="15">
        <v>7</v>
      </c>
      <c r="G285" s="75"/>
      <c r="H285" s="15" t="s">
        <v>94</v>
      </c>
      <c r="I285" s="15"/>
      <c r="J285" s="19"/>
      <c r="K285" s="15" t="s">
        <v>1303</v>
      </c>
      <c r="L285" s="15" t="s">
        <v>1322</v>
      </c>
      <c r="M285" s="23" t="s">
        <v>1319</v>
      </c>
      <c r="N285" s="29"/>
    </row>
    <row r="286" spans="1:14" ht="115.5" customHeight="1">
      <c r="A286" s="15">
        <v>13</v>
      </c>
      <c r="B286" s="9" t="s">
        <v>72</v>
      </c>
      <c r="C286" s="35" t="s">
        <v>1360</v>
      </c>
      <c r="D286" s="15" t="s">
        <v>512</v>
      </c>
      <c r="E286" s="15" t="s">
        <v>1361</v>
      </c>
      <c r="F286" s="15" t="s">
        <v>1362</v>
      </c>
      <c r="G286" s="75"/>
      <c r="H286" s="15" t="s">
        <v>111</v>
      </c>
      <c r="I286" s="15">
        <v>2024</v>
      </c>
      <c r="J286" s="15"/>
      <c r="K286" s="15" t="s">
        <v>1303</v>
      </c>
      <c r="L286" s="15" t="s">
        <v>361</v>
      </c>
      <c r="M286" s="30" t="s">
        <v>1363</v>
      </c>
      <c r="N286" s="23"/>
    </row>
    <row r="287" spans="1:14" ht="128.25" customHeight="1">
      <c r="A287" s="15">
        <v>14</v>
      </c>
      <c r="B287" s="9" t="s">
        <v>72</v>
      </c>
      <c r="C287" s="35" t="s">
        <v>1323</v>
      </c>
      <c r="D287" s="15" t="s">
        <v>512</v>
      </c>
      <c r="E287" s="15">
        <v>29.1</v>
      </c>
      <c r="F287" s="15">
        <v>19.2</v>
      </c>
      <c r="G287" s="75"/>
      <c r="H287" s="15" t="s">
        <v>94</v>
      </c>
      <c r="I287" s="15"/>
      <c r="J287" s="15"/>
      <c r="K287" s="15" t="s">
        <v>253</v>
      </c>
      <c r="L287" s="15" t="s">
        <v>1324</v>
      </c>
      <c r="M287" s="23" t="s">
        <v>1319</v>
      </c>
      <c r="N287" s="23"/>
    </row>
    <row r="288" spans="1:14" ht="111" customHeight="1">
      <c r="A288" s="15">
        <v>15</v>
      </c>
      <c r="B288" s="9" t="s">
        <v>72</v>
      </c>
      <c r="C288" s="35" t="s">
        <v>1364</v>
      </c>
      <c r="D288" s="15" t="s">
        <v>512</v>
      </c>
      <c r="E288" s="15">
        <v>36.700000000000003</v>
      </c>
      <c r="F288" s="15" t="s">
        <v>1365</v>
      </c>
      <c r="G288" s="75"/>
      <c r="H288" s="15" t="s">
        <v>111</v>
      </c>
      <c r="I288" s="15">
        <v>2021</v>
      </c>
      <c r="J288" s="15" t="s">
        <v>264</v>
      </c>
      <c r="K288" s="15"/>
      <c r="L288" s="15" t="s">
        <v>1366</v>
      </c>
      <c r="M288" s="15" t="s">
        <v>1367</v>
      </c>
      <c r="N288" s="29"/>
    </row>
    <row r="289" spans="1:14" ht="116.25" customHeight="1">
      <c r="A289" s="15">
        <v>16</v>
      </c>
      <c r="B289" s="9" t="s">
        <v>72</v>
      </c>
      <c r="C289" s="35" t="s">
        <v>1368</v>
      </c>
      <c r="D289" s="15" t="s">
        <v>512</v>
      </c>
      <c r="E289" s="15" t="s">
        <v>1369</v>
      </c>
      <c r="F289" s="15" t="s">
        <v>1369</v>
      </c>
      <c r="G289" s="75"/>
      <c r="H289" s="15" t="s">
        <v>111</v>
      </c>
      <c r="I289" s="15">
        <v>2021</v>
      </c>
      <c r="J289" s="15" t="s">
        <v>264</v>
      </c>
      <c r="K289" s="15"/>
      <c r="L289" s="15" t="s">
        <v>1370</v>
      </c>
      <c r="M289" s="15" t="s">
        <v>288</v>
      </c>
      <c r="N289" s="23"/>
    </row>
    <row r="290" spans="1:14" ht="113.25" customHeight="1">
      <c r="A290" s="15">
        <v>17</v>
      </c>
      <c r="B290" s="9" t="s">
        <v>72</v>
      </c>
      <c r="C290" s="35" t="s">
        <v>1371</v>
      </c>
      <c r="D290" s="15" t="s">
        <v>512</v>
      </c>
      <c r="E290" s="15">
        <v>16</v>
      </c>
      <c r="F290" s="15">
        <v>10.3</v>
      </c>
      <c r="G290" s="75"/>
      <c r="H290" s="15" t="s">
        <v>453</v>
      </c>
      <c r="I290" s="75">
        <v>2023</v>
      </c>
      <c r="J290" s="15"/>
      <c r="K290" s="15" t="s">
        <v>253</v>
      </c>
      <c r="L290" s="15" t="s">
        <v>374</v>
      </c>
      <c r="M290" s="23" t="s">
        <v>1319</v>
      </c>
      <c r="N290" s="29"/>
    </row>
    <row r="291" spans="1:14" ht="111" customHeight="1">
      <c r="A291" s="15">
        <v>18</v>
      </c>
      <c r="B291" s="9" t="s">
        <v>72</v>
      </c>
      <c r="C291" s="35" t="s">
        <v>1372</v>
      </c>
      <c r="D291" s="15" t="s">
        <v>512</v>
      </c>
      <c r="E291" s="15">
        <v>11.6</v>
      </c>
      <c r="F291" s="15">
        <v>10.6</v>
      </c>
      <c r="G291" s="75"/>
      <c r="H291" s="15" t="s">
        <v>111</v>
      </c>
      <c r="I291" s="75">
        <v>2025</v>
      </c>
      <c r="J291" s="15"/>
      <c r="K291" s="15" t="s">
        <v>253</v>
      </c>
      <c r="L291" s="15" t="s">
        <v>1373</v>
      </c>
      <c r="M291" s="23" t="s">
        <v>1319</v>
      </c>
      <c r="N291" s="23"/>
    </row>
    <row r="292" spans="1:14" ht="125.25" customHeight="1">
      <c r="A292" s="15">
        <v>19</v>
      </c>
      <c r="B292" s="9" t="s">
        <v>72</v>
      </c>
      <c r="C292" s="35" t="s">
        <v>1325</v>
      </c>
      <c r="D292" s="35" t="s">
        <v>512</v>
      </c>
      <c r="E292" s="77" t="s">
        <v>1326</v>
      </c>
      <c r="F292" s="77" t="s">
        <v>1327</v>
      </c>
      <c r="G292" s="81">
        <v>1.1100000000000001</v>
      </c>
      <c r="H292" s="77" t="s">
        <v>94</v>
      </c>
      <c r="I292" s="396"/>
      <c r="J292" s="23"/>
      <c r="K292" s="15" t="s">
        <v>300</v>
      </c>
      <c r="L292" s="23" t="s">
        <v>1314</v>
      </c>
      <c r="M292" s="23" t="s">
        <v>601</v>
      </c>
      <c r="N292" s="23"/>
    </row>
    <row r="293" spans="1:14" ht="150">
      <c r="A293" s="15">
        <v>20</v>
      </c>
      <c r="B293" s="9" t="s">
        <v>72</v>
      </c>
      <c r="C293" s="33" t="s">
        <v>1328</v>
      </c>
      <c r="D293" s="35" t="s">
        <v>512</v>
      </c>
      <c r="E293" s="77" t="s">
        <v>1301</v>
      </c>
      <c r="F293" s="77" t="s">
        <v>1301</v>
      </c>
      <c r="G293" s="81"/>
      <c r="H293" s="77" t="s">
        <v>94</v>
      </c>
      <c r="I293" s="143"/>
      <c r="J293" s="15" t="s">
        <v>264</v>
      </c>
      <c r="K293" s="62"/>
      <c r="L293" s="23" t="s">
        <v>273</v>
      </c>
      <c r="M293" s="23" t="s">
        <v>1299</v>
      </c>
      <c r="N293" s="23"/>
    </row>
    <row r="294" spans="1:14" ht="86.25" customHeight="1">
      <c r="A294" s="15">
        <v>21</v>
      </c>
      <c r="B294" s="9" t="s">
        <v>72</v>
      </c>
      <c r="C294" s="33" t="s">
        <v>1374</v>
      </c>
      <c r="D294" s="23" t="s">
        <v>512</v>
      </c>
      <c r="E294" s="23">
        <v>8.3000000000000007</v>
      </c>
      <c r="F294" s="23">
        <v>8.3000000000000007</v>
      </c>
      <c r="G294" s="35"/>
      <c r="H294" s="23" t="s">
        <v>453</v>
      </c>
      <c r="I294" s="23">
        <v>2022</v>
      </c>
      <c r="J294" s="15"/>
      <c r="K294" s="15" t="s">
        <v>253</v>
      </c>
      <c r="L294" s="15" t="s">
        <v>374</v>
      </c>
      <c r="M294" s="23" t="s">
        <v>1319</v>
      </c>
      <c r="N294" s="29"/>
    </row>
    <row r="295" spans="1:14" ht="135">
      <c r="A295" s="15">
        <v>22</v>
      </c>
      <c r="B295" s="9" t="s">
        <v>72</v>
      </c>
      <c r="C295" s="33" t="s">
        <v>1329</v>
      </c>
      <c r="D295" s="23" t="s">
        <v>512</v>
      </c>
      <c r="E295" s="23">
        <v>4.7</v>
      </c>
      <c r="F295" s="23">
        <v>4.0999999999999996</v>
      </c>
      <c r="G295" s="35">
        <v>1.3</v>
      </c>
      <c r="H295" s="23" t="s">
        <v>94</v>
      </c>
      <c r="I295" s="23"/>
      <c r="J295" s="15"/>
      <c r="K295" s="15" t="s">
        <v>253</v>
      </c>
      <c r="L295" s="15" t="s">
        <v>374</v>
      </c>
      <c r="M295" s="23" t="s">
        <v>1319</v>
      </c>
      <c r="N295" s="23"/>
    </row>
    <row r="296" spans="1:14" ht="135">
      <c r="A296" s="15">
        <v>23</v>
      </c>
      <c r="B296" s="9" t="s">
        <v>72</v>
      </c>
      <c r="C296" s="35" t="s">
        <v>1330</v>
      </c>
      <c r="D296" s="23" t="s">
        <v>512</v>
      </c>
      <c r="E296" s="23">
        <v>18.100000000000001</v>
      </c>
      <c r="F296" s="23">
        <v>0.1</v>
      </c>
      <c r="G296" s="35">
        <v>0.1</v>
      </c>
      <c r="H296" s="23" t="s">
        <v>94</v>
      </c>
      <c r="I296" s="23"/>
      <c r="J296" s="23"/>
      <c r="K296" s="15" t="s">
        <v>253</v>
      </c>
      <c r="L296" s="15" t="s">
        <v>374</v>
      </c>
      <c r="M296" s="23" t="s">
        <v>1319</v>
      </c>
      <c r="N296" s="23"/>
    </row>
    <row r="297" spans="1:14" ht="150">
      <c r="A297" s="15">
        <v>24</v>
      </c>
      <c r="B297" s="9" t="s">
        <v>72</v>
      </c>
      <c r="C297" s="33" t="s">
        <v>1331</v>
      </c>
      <c r="D297" s="23" t="s">
        <v>512</v>
      </c>
      <c r="E297" s="23">
        <v>1</v>
      </c>
      <c r="F297" s="23">
        <v>1</v>
      </c>
      <c r="G297" s="35">
        <v>0.2</v>
      </c>
      <c r="H297" s="23" t="s">
        <v>94</v>
      </c>
      <c r="I297" s="23"/>
      <c r="J297" s="15" t="s">
        <v>264</v>
      </c>
      <c r="K297" s="23"/>
      <c r="L297" s="15" t="s">
        <v>435</v>
      </c>
      <c r="M297" s="23" t="s">
        <v>1299</v>
      </c>
      <c r="N297" s="29"/>
    </row>
    <row r="298" spans="1:14" ht="135">
      <c r="A298" s="15">
        <v>25</v>
      </c>
      <c r="B298" s="9" t="s">
        <v>72</v>
      </c>
      <c r="C298" s="35" t="s">
        <v>1332</v>
      </c>
      <c r="D298" s="23" t="s">
        <v>1333</v>
      </c>
      <c r="E298" s="23">
        <v>8.3000000000000007</v>
      </c>
      <c r="F298" s="23">
        <v>8.3000000000000007</v>
      </c>
      <c r="G298" s="35"/>
      <c r="H298" s="23" t="s">
        <v>94</v>
      </c>
      <c r="I298" s="23"/>
      <c r="J298" s="23"/>
      <c r="K298" s="15" t="s">
        <v>253</v>
      </c>
      <c r="L298" s="15" t="s">
        <v>374</v>
      </c>
      <c r="M298" s="23" t="s">
        <v>1319</v>
      </c>
      <c r="N298" s="23"/>
    </row>
    <row r="299" spans="1:14" ht="135">
      <c r="A299" s="15">
        <v>26</v>
      </c>
      <c r="B299" s="9" t="s">
        <v>72</v>
      </c>
      <c r="C299" s="75" t="s">
        <v>1334</v>
      </c>
      <c r="D299" s="15" t="s">
        <v>579</v>
      </c>
      <c r="E299" s="14">
        <v>33.1</v>
      </c>
      <c r="F299" s="14">
        <v>32.11</v>
      </c>
      <c r="G299" s="397"/>
      <c r="H299" s="14" t="s">
        <v>94</v>
      </c>
      <c r="I299" s="8"/>
      <c r="J299" s="79"/>
      <c r="K299" s="15" t="s">
        <v>253</v>
      </c>
      <c r="L299" s="15" t="s">
        <v>1335</v>
      </c>
      <c r="M299" s="23" t="s">
        <v>1319</v>
      </c>
      <c r="N299" s="23"/>
    </row>
    <row r="300" spans="1:14" ht="135">
      <c r="A300" s="15">
        <v>27</v>
      </c>
      <c r="B300" s="9" t="s">
        <v>72</v>
      </c>
      <c r="C300" s="35" t="s">
        <v>1336</v>
      </c>
      <c r="D300" s="15" t="s">
        <v>579</v>
      </c>
      <c r="E300" s="14">
        <v>2.9</v>
      </c>
      <c r="F300" s="14">
        <v>2.9</v>
      </c>
      <c r="G300" s="150">
        <v>2.9</v>
      </c>
      <c r="H300" s="14" t="s">
        <v>94</v>
      </c>
      <c r="I300" s="8"/>
      <c r="J300" s="79"/>
      <c r="K300" s="15" t="s">
        <v>253</v>
      </c>
      <c r="L300" s="15" t="s">
        <v>1337</v>
      </c>
      <c r="M300" s="23" t="s">
        <v>1319</v>
      </c>
      <c r="N300" s="23"/>
    </row>
    <row r="301" spans="1:14" ht="135">
      <c r="A301" s="15">
        <v>28</v>
      </c>
      <c r="B301" s="9" t="s">
        <v>72</v>
      </c>
      <c r="C301" s="75" t="s">
        <v>1338</v>
      </c>
      <c r="D301" s="15" t="s">
        <v>587</v>
      </c>
      <c r="E301" s="14">
        <v>13.1</v>
      </c>
      <c r="F301" s="14">
        <v>6.7</v>
      </c>
      <c r="G301" s="150" t="s">
        <v>1339</v>
      </c>
      <c r="H301" s="14" t="s">
        <v>94</v>
      </c>
      <c r="I301" s="14"/>
      <c r="J301" s="14"/>
      <c r="K301" s="15" t="s">
        <v>253</v>
      </c>
      <c r="L301" s="14" t="s">
        <v>301</v>
      </c>
      <c r="M301" s="106" t="s">
        <v>1340</v>
      </c>
      <c r="N301" s="23"/>
    </row>
    <row r="302" spans="1:14" ht="150">
      <c r="A302" s="15">
        <v>29</v>
      </c>
      <c r="B302" s="9" t="s">
        <v>72</v>
      </c>
      <c r="C302" s="35" t="s">
        <v>1341</v>
      </c>
      <c r="D302" s="23" t="s">
        <v>1018</v>
      </c>
      <c r="E302" s="23">
        <v>4</v>
      </c>
      <c r="F302" s="23">
        <v>4</v>
      </c>
      <c r="G302" s="35">
        <v>0.11</v>
      </c>
      <c r="H302" s="28" t="s">
        <v>94</v>
      </c>
      <c r="I302" s="23"/>
      <c r="J302" s="23"/>
      <c r="K302" s="23" t="s">
        <v>300</v>
      </c>
      <c r="L302" s="23" t="s">
        <v>1342</v>
      </c>
      <c r="M302" s="106" t="s">
        <v>1343</v>
      </c>
      <c r="N302" s="23"/>
    </row>
    <row r="303" spans="1:14" ht="18.75">
      <c r="A303" s="14"/>
      <c r="B303" s="373">
        <v>29</v>
      </c>
      <c r="C303" s="23"/>
      <c r="D303" s="23"/>
      <c r="E303" s="23"/>
      <c r="F303" s="23"/>
      <c r="G303" s="23"/>
      <c r="H303" s="23"/>
      <c r="I303" s="23"/>
      <c r="J303" s="23"/>
      <c r="K303" s="23"/>
      <c r="L303" s="23"/>
      <c r="M303" s="23"/>
      <c r="N303" s="23"/>
    </row>
    <row r="304" spans="1:14" ht="60">
      <c r="A304" s="14">
        <v>1</v>
      </c>
      <c r="B304" s="68" t="s">
        <v>73</v>
      </c>
      <c r="C304" s="15" t="s">
        <v>1383</v>
      </c>
      <c r="D304" s="15" t="s">
        <v>455</v>
      </c>
      <c r="E304" s="14">
        <v>9</v>
      </c>
      <c r="F304" s="14">
        <v>4</v>
      </c>
      <c r="G304" s="8"/>
      <c r="H304" s="14" t="s">
        <v>276</v>
      </c>
      <c r="I304" s="8"/>
      <c r="J304" s="79"/>
      <c r="K304" s="14" t="s">
        <v>261</v>
      </c>
      <c r="L304" s="15" t="s">
        <v>1385</v>
      </c>
      <c r="M304" s="15" t="s">
        <v>1384</v>
      </c>
      <c r="N304" s="130"/>
    </row>
    <row r="305" spans="1:14" ht="30">
      <c r="A305" s="15">
        <v>2</v>
      </c>
      <c r="B305" s="68" t="s">
        <v>73</v>
      </c>
      <c r="C305" s="23" t="s">
        <v>1386</v>
      </c>
      <c r="D305" s="278" t="s">
        <v>587</v>
      </c>
      <c r="E305" s="3">
        <v>19</v>
      </c>
      <c r="F305" s="34">
        <v>19</v>
      </c>
      <c r="G305" s="34">
        <v>9</v>
      </c>
      <c r="H305" s="23" t="s">
        <v>261</v>
      </c>
      <c r="I305" s="23">
        <v>2025</v>
      </c>
      <c r="J305" s="15"/>
      <c r="K305" s="23" t="s">
        <v>517</v>
      </c>
      <c r="L305" s="23" t="s">
        <v>565</v>
      </c>
      <c r="M305" s="35" t="s">
        <v>1387</v>
      </c>
      <c r="N305" s="23"/>
    </row>
    <row r="306" spans="1:14" ht="45">
      <c r="A306" s="15">
        <v>3</v>
      </c>
      <c r="B306" s="68" t="s">
        <v>73</v>
      </c>
      <c r="C306" s="23" t="s">
        <v>1388</v>
      </c>
      <c r="D306" s="278" t="s">
        <v>587</v>
      </c>
      <c r="E306" s="3">
        <v>12</v>
      </c>
      <c r="F306" s="34">
        <v>10</v>
      </c>
      <c r="G306" s="34">
        <v>9</v>
      </c>
      <c r="H306" s="23" t="s">
        <v>276</v>
      </c>
      <c r="I306" s="23">
        <v>2021</v>
      </c>
      <c r="J306" s="15"/>
      <c r="K306" s="23" t="s">
        <v>517</v>
      </c>
      <c r="L306" s="23" t="s">
        <v>587</v>
      </c>
      <c r="M306" s="35" t="s">
        <v>1389</v>
      </c>
      <c r="N306" s="23"/>
    </row>
    <row r="307" spans="1:14" ht="60">
      <c r="A307" s="15">
        <v>4</v>
      </c>
      <c r="B307" s="68" t="s">
        <v>73</v>
      </c>
      <c r="C307" s="23" t="s">
        <v>1390</v>
      </c>
      <c r="D307" s="278" t="s">
        <v>579</v>
      </c>
      <c r="E307" s="23">
        <v>29</v>
      </c>
      <c r="F307" s="23">
        <v>29</v>
      </c>
      <c r="G307" s="23">
        <v>9</v>
      </c>
      <c r="H307" s="23" t="s">
        <v>276</v>
      </c>
      <c r="I307" s="23">
        <v>2022</v>
      </c>
      <c r="J307" s="23"/>
      <c r="K307" s="23" t="s">
        <v>517</v>
      </c>
      <c r="L307" s="23" t="s">
        <v>1391</v>
      </c>
      <c r="M307" s="23" t="s">
        <v>1392</v>
      </c>
      <c r="N307" s="23"/>
    </row>
    <row r="308" spans="1:14" ht="45">
      <c r="A308" s="14">
        <v>5</v>
      </c>
      <c r="B308" s="68" t="s">
        <v>73</v>
      </c>
      <c r="C308" s="187" t="s">
        <v>1393</v>
      </c>
      <c r="D308" s="35" t="s">
        <v>1394</v>
      </c>
      <c r="E308" s="35">
        <v>6</v>
      </c>
      <c r="F308" s="35">
        <v>6</v>
      </c>
      <c r="G308" s="35">
        <v>2</v>
      </c>
      <c r="H308" s="35" t="s">
        <v>94</v>
      </c>
      <c r="I308" s="35"/>
      <c r="J308" s="35"/>
      <c r="K308" s="35" t="s">
        <v>517</v>
      </c>
      <c r="L308" s="35" t="s">
        <v>1395</v>
      </c>
      <c r="M308" s="35" t="s">
        <v>1396</v>
      </c>
      <c r="N308" s="35"/>
    </row>
    <row r="309" spans="1:14" ht="30">
      <c r="A309" s="15">
        <v>6</v>
      </c>
      <c r="B309" s="68" t="s">
        <v>73</v>
      </c>
      <c r="C309" s="28" t="s">
        <v>1397</v>
      </c>
      <c r="D309" s="23" t="s">
        <v>1398</v>
      </c>
      <c r="E309" s="23">
        <v>9</v>
      </c>
      <c r="F309" s="23">
        <v>9</v>
      </c>
      <c r="G309" s="23">
        <v>9</v>
      </c>
      <c r="H309" s="23" t="s">
        <v>261</v>
      </c>
      <c r="I309" s="23">
        <v>2022</v>
      </c>
      <c r="J309" s="23"/>
      <c r="K309" s="23" t="s">
        <v>517</v>
      </c>
      <c r="L309" s="23" t="s">
        <v>565</v>
      </c>
      <c r="M309" s="35" t="s">
        <v>1399</v>
      </c>
      <c r="N309" s="23"/>
    </row>
    <row r="310" spans="1:14" ht="45">
      <c r="A310" s="15">
        <v>7</v>
      </c>
      <c r="B310" s="68" t="s">
        <v>73</v>
      </c>
      <c r="C310" s="23" t="s">
        <v>1400</v>
      </c>
      <c r="D310" s="23" t="s">
        <v>1398</v>
      </c>
      <c r="E310" s="23">
        <v>35</v>
      </c>
      <c r="F310" s="23">
        <v>0</v>
      </c>
      <c r="G310" s="23">
        <v>5</v>
      </c>
      <c r="H310" s="23" t="s">
        <v>94</v>
      </c>
      <c r="I310" s="23"/>
      <c r="J310" s="23" t="s">
        <v>1401</v>
      </c>
      <c r="K310" s="23"/>
      <c r="L310" s="23" t="s">
        <v>1402</v>
      </c>
      <c r="M310" s="35" t="s">
        <v>1403</v>
      </c>
      <c r="N310" s="23"/>
    </row>
    <row r="311" spans="1:14" ht="45">
      <c r="A311" s="15">
        <v>8</v>
      </c>
      <c r="B311" s="68" t="s">
        <v>73</v>
      </c>
      <c r="C311" s="23" t="s">
        <v>1404</v>
      </c>
      <c r="D311" s="23" t="s">
        <v>1078</v>
      </c>
      <c r="E311" s="23">
        <v>4</v>
      </c>
      <c r="F311" s="23">
        <v>3</v>
      </c>
      <c r="G311" s="23">
        <v>3</v>
      </c>
      <c r="H311" s="23" t="s">
        <v>94</v>
      </c>
      <c r="I311" s="23"/>
      <c r="J311" s="23" t="s">
        <v>528</v>
      </c>
      <c r="K311" s="23"/>
      <c r="L311" s="23" t="s">
        <v>1405</v>
      </c>
      <c r="M311" s="78" t="s">
        <v>1406</v>
      </c>
      <c r="N311" s="23"/>
    </row>
    <row r="312" spans="1:14" ht="45">
      <c r="A312" s="14">
        <v>9</v>
      </c>
      <c r="B312" s="68" t="s">
        <v>73</v>
      </c>
      <c r="C312" s="23" t="s">
        <v>1407</v>
      </c>
      <c r="D312" s="23" t="s">
        <v>1398</v>
      </c>
      <c r="E312" s="23">
        <v>7</v>
      </c>
      <c r="F312" s="23">
        <v>0</v>
      </c>
      <c r="G312" s="23">
        <v>0</v>
      </c>
      <c r="H312" s="23" t="s">
        <v>94</v>
      </c>
      <c r="I312" s="23"/>
      <c r="J312" s="23" t="s">
        <v>1401</v>
      </c>
      <c r="K312" s="23"/>
      <c r="L312" s="23" t="s">
        <v>1408</v>
      </c>
      <c r="M312" s="35" t="s">
        <v>1409</v>
      </c>
      <c r="N312" s="23"/>
    </row>
    <row r="313" spans="1:14" ht="45">
      <c r="A313" s="15">
        <v>10</v>
      </c>
      <c r="B313" s="68" t="s">
        <v>73</v>
      </c>
      <c r="C313" s="28" t="s">
        <v>1410</v>
      </c>
      <c r="D313" s="23" t="s">
        <v>512</v>
      </c>
      <c r="E313" s="23">
        <v>19</v>
      </c>
      <c r="F313" s="23">
        <v>19</v>
      </c>
      <c r="G313" s="23">
        <v>3</v>
      </c>
      <c r="H313" s="23" t="s">
        <v>276</v>
      </c>
      <c r="I313" s="23">
        <v>2020</v>
      </c>
      <c r="J313" s="23"/>
      <c r="K313" s="23" t="s">
        <v>517</v>
      </c>
      <c r="L313" s="23" t="s">
        <v>565</v>
      </c>
      <c r="M313" s="35" t="s">
        <v>1411</v>
      </c>
      <c r="N313" s="23"/>
    </row>
    <row r="314" spans="1:14" ht="45">
      <c r="A314" s="15">
        <v>11</v>
      </c>
      <c r="B314" s="68" t="s">
        <v>73</v>
      </c>
      <c r="C314" s="23" t="s">
        <v>1412</v>
      </c>
      <c r="D314" s="23" t="s">
        <v>512</v>
      </c>
      <c r="E314" s="23">
        <v>31</v>
      </c>
      <c r="F314" s="23">
        <v>25</v>
      </c>
      <c r="G314" s="29">
        <v>8</v>
      </c>
      <c r="H314" s="23" t="s">
        <v>276</v>
      </c>
      <c r="I314" s="23">
        <v>2021</v>
      </c>
      <c r="J314" s="29" t="s">
        <v>528</v>
      </c>
      <c r="K314" s="23"/>
      <c r="L314" s="23" t="s">
        <v>1413</v>
      </c>
      <c r="M314" s="23" t="s">
        <v>591</v>
      </c>
      <c r="N314" s="29"/>
    </row>
    <row r="315" spans="1:14" ht="60">
      <c r="A315" s="15">
        <v>12</v>
      </c>
      <c r="B315" s="68" t="s">
        <v>73</v>
      </c>
      <c r="C315" s="35" t="s">
        <v>1414</v>
      </c>
      <c r="D315" s="23" t="s">
        <v>512</v>
      </c>
      <c r="E315" s="23">
        <v>2</v>
      </c>
      <c r="F315" s="23">
        <v>1</v>
      </c>
      <c r="G315" s="23">
        <v>1</v>
      </c>
      <c r="H315" s="23" t="s">
        <v>94</v>
      </c>
      <c r="I315" s="23"/>
      <c r="J315" s="23" t="s">
        <v>528</v>
      </c>
      <c r="K315" s="23"/>
      <c r="L315" s="395" t="s">
        <v>1415</v>
      </c>
      <c r="M315" s="35" t="s">
        <v>1416</v>
      </c>
      <c r="N315" s="23"/>
    </row>
    <row r="316" spans="1:14" ht="30">
      <c r="A316" s="14">
        <v>13</v>
      </c>
      <c r="B316" s="68" t="s">
        <v>73</v>
      </c>
      <c r="C316" s="23" t="s">
        <v>1417</v>
      </c>
      <c r="D316" s="23" t="s">
        <v>512</v>
      </c>
      <c r="E316" s="23">
        <v>38</v>
      </c>
      <c r="F316" s="23">
        <v>38</v>
      </c>
      <c r="G316" s="29">
        <v>6</v>
      </c>
      <c r="H316" s="23" t="s">
        <v>276</v>
      </c>
      <c r="I316" s="23">
        <v>2022</v>
      </c>
      <c r="J316" s="29" t="s">
        <v>528</v>
      </c>
      <c r="K316" s="23"/>
      <c r="L316" s="23" t="s">
        <v>1413</v>
      </c>
      <c r="M316" s="23" t="s">
        <v>530</v>
      </c>
      <c r="N316" s="29"/>
    </row>
    <row r="317" spans="1:14" ht="45">
      <c r="A317" s="15">
        <v>14</v>
      </c>
      <c r="B317" s="68" t="s">
        <v>73</v>
      </c>
      <c r="C317" s="23" t="s">
        <v>1418</v>
      </c>
      <c r="D317" s="23" t="s">
        <v>512</v>
      </c>
      <c r="E317" s="23">
        <v>3</v>
      </c>
      <c r="F317" s="23">
        <v>2</v>
      </c>
      <c r="G317" s="29">
        <v>3</v>
      </c>
      <c r="H317" s="23" t="s">
        <v>94</v>
      </c>
      <c r="I317" s="23"/>
      <c r="J317" s="29"/>
      <c r="K317" s="23" t="s">
        <v>517</v>
      </c>
      <c r="L317" s="23" t="s">
        <v>1419</v>
      </c>
      <c r="M317" s="23" t="s">
        <v>1420</v>
      </c>
      <c r="N317" s="29"/>
    </row>
    <row r="318" spans="1:14" ht="30">
      <c r="A318" s="15">
        <v>15</v>
      </c>
      <c r="B318" s="68" t="s">
        <v>73</v>
      </c>
      <c r="C318" s="23" t="s">
        <v>1421</v>
      </c>
      <c r="D318" s="23" t="s">
        <v>512</v>
      </c>
      <c r="E318" s="23">
        <v>4</v>
      </c>
      <c r="F318" s="23">
        <v>2</v>
      </c>
      <c r="G318" s="29">
        <v>4</v>
      </c>
      <c r="H318" s="23" t="s">
        <v>94</v>
      </c>
      <c r="I318" s="29"/>
      <c r="J318" s="29"/>
      <c r="K318" s="23" t="s">
        <v>517</v>
      </c>
      <c r="L318" s="23" t="s">
        <v>565</v>
      </c>
      <c r="M318" s="23" t="s">
        <v>1422</v>
      </c>
      <c r="N318" s="29"/>
    </row>
    <row r="319" spans="1:14" ht="45">
      <c r="A319" s="15">
        <v>16</v>
      </c>
      <c r="B319" s="68" t="s">
        <v>73</v>
      </c>
      <c r="C319" s="327" t="s">
        <v>1423</v>
      </c>
      <c r="D319" s="23" t="s">
        <v>512</v>
      </c>
      <c r="E319" s="327">
        <v>3</v>
      </c>
      <c r="F319" s="327">
        <v>3</v>
      </c>
      <c r="G319" s="327">
        <v>3</v>
      </c>
      <c r="H319" s="23" t="s">
        <v>111</v>
      </c>
      <c r="I319" s="31"/>
      <c r="J319" s="23" t="s">
        <v>528</v>
      </c>
      <c r="K319" s="31"/>
      <c r="L319" s="23" t="s">
        <v>1413</v>
      </c>
      <c r="M319" s="23" t="s">
        <v>1424</v>
      </c>
      <c r="N319" s="31"/>
    </row>
    <row r="320" spans="1:14" ht="45">
      <c r="A320" s="14">
        <v>17</v>
      </c>
      <c r="B320" s="68" t="s">
        <v>73</v>
      </c>
      <c r="C320" s="35" t="s">
        <v>1425</v>
      </c>
      <c r="D320" s="23" t="s">
        <v>512</v>
      </c>
      <c r="E320" s="23">
        <v>6</v>
      </c>
      <c r="F320" s="23">
        <v>5</v>
      </c>
      <c r="G320" s="23">
        <v>5</v>
      </c>
      <c r="H320" s="23" t="s">
        <v>111</v>
      </c>
      <c r="I320" s="29"/>
      <c r="J320" s="29"/>
      <c r="K320" s="29" t="s">
        <v>517</v>
      </c>
      <c r="L320" s="23" t="s">
        <v>1426</v>
      </c>
      <c r="M320" s="78" t="s">
        <v>1427</v>
      </c>
      <c r="N320" s="29"/>
    </row>
    <row r="321" spans="1:14" ht="30">
      <c r="A321" s="15">
        <v>18</v>
      </c>
      <c r="B321" s="68" t="s">
        <v>73</v>
      </c>
      <c r="C321" s="327" t="s">
        <v>1428</v>
      </c>
      <c r="D321" s="23" t="s">
        <v>512</v>
      </c>
      <c r="E321" s="327">
        <v>1</v>
      </c>
      <c r="F321" s="327">
        <v>1</v>
      </c>
      <c r="G321" s="327">
        <v>1</v>
      </c>
      <c r="H321" s="23">
        <f>-F499</f>
        <v>-18.3</v>
      </c>
      <c r="I321" s="23"/>
      <c r="J321" s="23"/>
      <c r="K321" s="23" t="s">
        <v>517</v>
      </c>
      <c r="L321" s="23" t="s">
        <v>565</v>
      </c>
      <c r="M321" s="23" t="s">
        <v>1429</v>
      </c>
      <c r="N321" s="23"/>
    </row>
    <row r="322" spans="1:14" ht="30">
      <c r="A322" s="15">
        <v>19</v>
      </c>
      <c r="B322" s="68" t="s">
        <v>73</v>
      </c>
      <c r="C322" s="23" t="s">
        <v>1430</v>
      </c>
      <c r="D322" s="23" t="s">
        <v>512</v>
      </c>
      <c r="E322" s="23">
        <v>4</v>
      </c>
      <c r="F322" s="23">
        <v>4</v>
      </c>
      <c r="G322" s="23">
        <v>4</v>
      </c>
      <c r="H322" s="23" t="s">
        <v>406</v>
      </c>
      <c r="I322" s="23">
        <v>2022</v>
      </c>
      <c r="J322" s="23" t="s">
        <v>528</v>
      </c>
      <c r="K322" s="23"/>
      <c r="L322" s="23"/>
      <c r="M322" s="35" t="s">
        <v>1431</v>
      </c>
      <c r="N322" s="23"/>
    </row>
    <row r="323" spans="1:14" ht="45">
      <c r="A323" s="15">
        <v>20</v>
      </c>
      <c r="B323" s="68" t="s">
        <v>73</v>
      </c>
      <c r="C323" s="23" t="s">
        <v>1432</v>
      </c>
      <c r="D323" s="23" t="s">
        <v>512</v>
      </c>
      <c r="E323" s="23">
        <v>3</v>
      </c>
      <c r="F323" s="23">
        <v>3</v>
      </c>
      <c r="G323" s="23">
        <v>2</v>
      </c>
      <c r="H323" s="23" t="s">
        <v>94</v>
      </c>
      <c r="I323" s="29"/>
      <c r="J323" s="3" t="s">
        <v>528</v>
      </c>
      <c r="K323" s="23"/>
      <c r="L323" s="23" t="s">
        <v>1413</v>
      </c>
      <c r="M323" s="35" t="s">
        <v>1433</v>
      </c>
      <c r="N323" s="29"/>
    </row>
    <row r="324" spans="1:14" ht="30">
      <c r="A324" s="14">
        <v>21</v>
      </c>
      <c r="B324" s="68" t="s">
        <v>73</v>
      </c>
      <c r="C324" s="353" t="s">
        <v>1434</v>
      </c>
      <c r="D324" s="23" t="s">
        <v>512</v>
      </c>
      <c r="E324" s="327">
        <v>6</v>
      </c>
      <c r="F324" s="327">
        <v>3</v>
      </c>
      <c r="G324" s="353">
        <v>2</v>
      </c>
      <c r="H324" s="327" t="s">
        <v>94</v>
      </c>
      <c r="I324" s="23"/>
      <c r="J324" s="23" t="s">
        <v>528</v>
      </c>
      <c r="K324" s="15"/>
      <c r="L324" s="23" t="s">
        <v>1413</v>
      </c>
      <c r="M324" s="23" t="s">
        <v>1435</v>
      </c>
      <c r="N324" s="23"/>
    </row>
    <row r="325" spans="1:14" ht="30">
      <c r="A325" s="15">
        <v>22</v>
      </c>
      <c r="B325" s="68" t="s">
        <v>73</v>
      </c>
      <c r="C325" s="33" t="s">
        <v>1436</v>
      </c>
      <c r="D325" s="23" t="s">
        <v>512</v>
      </c>
      <c r="E325" s="28">
        <v>9</v>
      </c>
      <c r="F325" s="28">
        <v>7</v>
      </c>
      <c r="G325" s="23">
        <v>4</v>
      </c>
      <c r="H325" s="327" t="s">
        <v>111</v>
      </c>
      <c r="I325" s="29"/>
      <c r="J325" s="23" t="s">
        <v>528</v>
      </c>
      <c r="K325" s="23"/>
      <c r="L325" s="23" t="s">
        <v>1413</v>
      </c>
      <c r="M325" s="23" t="s">
        <v>1437</v>
      </c>
      <c r="N325" s="29"/>
    </row>
    <row r="326" spans="1:14" ht="30">
      <c r="A326" s="15">
        <v>23</v>
      </c>
      <c r="B326" s="68" t="s">
        <v>73</v>
      </c>
      <c r="C326" s="400" t="s">
        <v>1438</v>
      </c>
      <c r="D326" s="23" t="s">
        <v>512</v>
      </c>
      <c r="E326" s="23">
        <v>6</v>
      </c>
      <c r="F326" s="23">
        <v>5</v>
      </c>
      <c r="G326" s="37">
        <v>4</v>
      </c>
      <c r="H326" s="327" t="s">
        <v>111</v>
      </c>
      <c r="I326" s="23"/>
      <c r="J326" s="23"/>
      <c r="K326" s="15" t="s">
        <v>517</v>
      </c>
      <c r="L326" s="23" t="s">
        <v>565</v>
      </c>
      <c r="M326" s="33" t="s">
        <v>1439</v>
      </c>
      <c r="N326" s="23"/>
    </row>
    <row r="327" spans="1:14" ht="30">
      <c r="A327" s="15">
        <v>24</v>
      </c>
      <c r="B327" s="68" t="s">
        <v>73</v>
      </c>
      <c r="C327" s="23" t="s">
        <v>1440</v>
      </c>
      <c r="D327" s="23" t="s">
        <v>512</v>
      </c>
      <c r="E327" s="23">
        <v>8</v>
      </c>
      <c r="F327" s="23">
        <v>8</v>
      </c>
      <c r="G327" s="23">
        <v>6</v>
      </c>
      <c r="H327" s="23" t="s">
        <v>261</v>
      </c>
      <c r="I327" s="23">
        <v>2024</v>
      </c>
      <c r="J327" s="23" t="s">
        <v>528</v>
      </c>
      <c r="K327" s="23"/>
      <c r="L327" s="15" t="s">
        <v>565</v>
      </c>
      <c r="M327" s="15" t="s">
        <v>1441</v>
      </c>
      <c r="N327" s="23"/>
    </row>
    <row r="328" spans="1:14" ht="45">
      <c r="A328" s="14">
        <v>25</v>
      </c>
      <c r="B328" s="68" t="s">
        <v>73</v>
      </c>
      <c r="C328" s="33" t="s">
        <v>1442</v>
      </c>
      <c r="D328" s="23" t="s">
        <v>512</v>
      </c>
      <c r="E328" s="23">
        <v>29</v>
      </c>
      <c r="F328" s="23">
        <v>29</v>
      </c>
      <c r="G328" s="23">
        <v>3</v>
      </c>
      <c r="H328" s="23" t="s">
        <v>111</v>
      </c>
      <c r="I328" s="23"/>
      <c r="J328" s="15" t="s">
        <v>1443</v>
      </c>
      <c r="K328" s="23"/>
      <c r="L328" s="23" t="s">
        <v>1413</v>
      </c>
      <c r="M328" s="23" t="s">
        <v>1444</v>
      </c>
      <c r="N328" s="29"/>
    </row>
    <row r="329" spans="1:14" ht="45">
      <c r="A329" s="15">
        <v>26</v>
      </c>
      <c r="B329" s="68" t="s">
        <v>73</v>
      </c>
      <c r="C329" s="33" t="s">
        <v>1445</v>
      </c>
      <c r="D329" s="23" t="s">
        <v>512</v>
      </c>
      <c r="E329" s="23">
        <v>3</v>
      </c>
      <c r="F329" s="23">
        <v>3</v>
      </c>
      <c r="G329" s="23">
        <v>3</v>
      </c>
      <c r="H329" s="23" t="s">
        <v>111</v>
      </c>
      <c r="I329" s="23"/>
      <c r="J329" s="15"/>
      <c r="K329" s="23" t="s">
        <v>517</v>
      </c>
      <c r="L329" s="23" t="s">
        <v>1446</v>
      </c>
      <c r="M329" s="23" t="s">
        <v>1447</v>
      </c>
      <c r="N329" s="23"/>
    </row>
    <row r="330" spans="1:14" ht="30">
      <c r="A330" s="15">
        <v>27</v>
      </c>
      <c r="B330" s="68" t="s">
        <v>73</v>
      </c>
      <c r="C330" s="23" t="s">
        <v>1448</v>
      </c>
      <c r="D330" s="23" t="s">
        <v>512</v>
      </c>
      <c r="E330" s="23">
        <v>2</v>
      </c>
      <c r="F330" s="23">
        <v>2</v>
      </c>
      <c r="G330" s="23">
        <v>2</v>
      </c>
      <c r="H330" s="23" t="s">
        <v>94</v>
      </c>
      <c r="I330" s="23"/>
      <c r="J330" s="23" t="s">
        <v>528</v>
      </c>
      <c r="K330" s="23"/>
      <c r="L330" s="23" t="s">
        <v>1413</v>
      </c>
      <c r="M330" s="23" t="s">
        <v>1449</v>
      </c>
      <c r="N330" s="23"/>
    </row>
    <row r="331" spans="1:14" ht="45">
      <c r="A331" s="15">
        <v>28</v>
      </c>
      <c r="B331" s="68" t="s">
        <v>73</v>
      </c>
      <c r="C331" s="23" t="s">
        <v>1450</v>
      </c>
      <c r="D331" s="23" t="s">
        <v>512</v>
      </c>
      <c r="E331" s="23">
        <v>7</v>
      </c>
      <c r="F331" s="23">
        <v>2</v>
      </c>
      <c r="G331" s="23">
        <v>7</v>
      </c>
      <c r="H331" s="23" t="s">
        <v>94</v>
      </c>
      <c r="I331" s="23"/>
      <c r="J331" s="23"/>
      <c r="K331" s="23" t="s">
        <v>517</v>
      </c>
      <c r="L331" s="23" t="s">
        <v>1451</v>
      </c>
      <c r="M331" s="23" t="s">
        <v>1387</v>
      </c>
      <c r="N331" s="23"/>
    </row>
    <row r="332" spans="1:14" ht="30">
      <c r="A332" s="14">
        <v>29</v>
      </c>
      <c r="B332" s="68" t="s">
        <v>73</v>
      </c>
      <c r="C332" s="23" t="s">
        <v>1452</v>
      </c>
      <c r="D332" s="23" t="s">
        <v>512</v>
      </c>
      <c r="E332" s="23">
        <v>4</v>
      </c>
      <c r="F332" s="23">
        <v>2</v>
      </c>
      <c r="G332" s="23">
        <v>4</v>
      </c>
      <c r="H332" s="23" t="s">
        <v>94</v>
      </c>
      <c r="I332" s="23"/>
      <c r="J332" s="23" t="s">
        <v>528</v>
      </c>
      <c r="K332" s="23"/>
      <c r="L332" s="23" t="s">
        <v>1453</v>
      </c>
      <c r="M332" s="35" t="s">
        <v>1454</v>
      </c>
      <c r="N332" s="29"/>
    </row>
    <row r="333" spans="1:14" ht="45">
      <c r="A333" s="15">
        <v>30</v>
      </c>
      <c r="B333" s="68" t="s">
        <v>73</v>
      </c>
      <c r="C333" s="33" t="s">
        <v>1455</v>
      </c>
      <c r="D333" s="23" t="s">
        <v>512</v>
      </c>
      <c r="E333" s="23">
        <v>7</v>
      </c>
      <c r="F333" s="23">
        <v>7</v>
      </c>
      <c r="G333" s="23">
        <v>3</v>
      </c>
      <c r="H333" s="23" t="s">
        <v>276</v>
      </c>
      <c r="I333" s="23"/>
      <c r="J333" s="15"/>
      <c r="K333" s="23" t="s">
        <v>517</v>
      </c>
      <c r="L333" s="23" t="s">
        <v>565</v>
      </c>
      <c r="M333" s="23" t="s">
        <v>1456</v>
      </c>
      <c r="N333" s="23"/>
    </row>
    <row r="334" spans="1:14" ht="30">
      <c r="A334" s="15">
        <v>31</v>
      </c>
      <c r="B334" s="68" t="s">
        <v>73</v>
      </c>
      <c r="C334" s="320" t="s">
        <v>1457</v>
      </c>
      <c r="D334" s="28" t="s">
        <v>512</v>
      </c>
      <c r="E334" s="28">
        <v>21</v>
      </c>
      <c r="F334" s="28">
        <v>21</v>
      </c>
      <c r="G334" s="28">
        <v>8</v>
      </c>
      <c r="H334" s="28" t="s">
        <v>276</v>
      </c>
      <c r="I334" s="28"/>
      <c r="J334" s="23" t="s">
        <v>1401</v>
      </c>
      <c r="K334" s="28"/>
      <c r="L334" s="28" t="s">
        <v>1458</v>
      </c>
      <c r="M334" s="28" t="s">
        <v>1437</v>
      </c>
      <c r="N334" s="23"/>
    </row>
    <row r="335" spans="1:14" ht="30">
      <c r="A335" s="15">
        <v>32</v>
      </c>
      <c r="B335" s="68" t="s">
        <v>73</v>
      </c>
      <c r="C335" s="23" t="s">
        <v>1459</v>
      </c>
      <c r="D335" s="28" t="s">
        <v>512</v>
      </c>
      <c r="E335" s="15">
        <v>7</v>
      </c>
      <c r="F335" s="15">
        <v>1</v>
      </c>
      <c r="G335" s="15">
        <v>6</v>
      </c>
      <c r="H335" s="28" t="s">
        <v>94</v>
      </c>
      <c r="I335" s="15"/>
      <c r="J335" s="15"/>
      <c r="K335" s="15" t="s">
        <v>517</v>
      </c>
      <c r="L335" s="15" t="s">
        <v>1458</v>
      </c>
      <c r="M335" s="15" t="s">
        <v>717</v>
      </c>
      <c r="N335" s="23"/>
    </row>
    <row r="336" spans="1:14" ht="45">
      <c r="A336" s="14">
        <v>33</v>
      </c>
      <c r="B336" s="68" t="s">
        <v>73</v>
      </c>
      <c r="C336" s="23" t="s">
        <v>1460</v>
      </c>
      <c r="D336" s="28" t="s">
        <v>512</v>
      </c>
      <c r="E336" s="15">
        <v>1</v>
      </c>
      <c r="F336" s="15">
        <v>0</v>
      </c>
      <c r="G336" s="15">
        <v>0</v>
      </c>
      <c r="H336" s="28" t="s">
        <v>94</v>
      </c>
      <c r="I336" s="28"/>
      <c r="J336" s="15" t="s">
        <v>1401</v>
      </c>
      <c r="K336" s="15"/>
      <c r="L336" s="15" t="s">
        <v>1413</v>
      </c>
      <c r="M336" s="15" t="s">
        <v>1437</v>
      </c>
      <c r="N336" s="23"/>
    </row>
    <row r="337" spans="1:14" ht="15.75">
      <c r="A337" s="23"/>
      <c r="B337" s="401">
        <v>33</v>
      </c>
      <c r="C337" s="23"/>
      <c r="D337" s="23"/>
      <c r="E337" s="23"/>
      <c r="F337" s="23"/>
      <c r="G337" s="23"/>
      <c r="H337" s="23"/>
      <c r="I337" s="23"/>
      <c r="J337" s="23"/>
      <c r="K337" s="23"/>
      <c r="L337" s="23"/>
      <c r="M337" s="23"/>
      <c r="N337" s="23"/>
    </row>
    <row r="338" spans="1:14" ht="47.25">
      <c r="A338" s="15">
        <v>1</v>
      </c>
      <c r="B338" s="406" t="s">
        <v>3176</v>
      </c>
      <c r="C338" s="410" t="s">
        <v>1468</v>
      </c>
      <c r="D338" s="88" t="s">
        <v>512</v>
      </c>
      <c r="E338" s="101" t="s">
        <v>1469</v>
      </c>
      <c r="F338" s="101" t="s">
        <v>1470</v>
      </c>
      <c r="G338" s="405"/>
      <c r="H338" s="333" t="s">
        <v>111</v>
      </c>
      <c r="I338" s="405"/>
      <c r="J338" s="15"/>
      <c r="K338" s="387" t="s">
        <v>517</v>
      </c>
      <c r="L338" s="412" t="s">
        <v>1471</v>
      </c>
      <c r="M338" s="333" t="s">
        <v>541</v>
      </c>
      <c r="N338" s="405"/>
    </row>
    <row r="339" spans="1:14" ht="47.25">
      <c r="A339" s="15">
        <v>2</v>
      </c>
      <c r="B339" s="406" t="s">
        <v>3176</v>
      </c>
      <c r="C339" s="404" t="s">
        <v>1472</v>
      </c>
      <c r="D339" s="88" t="s">
        <v>512</v>
      </c>
      <c r="E339" s="101" t="s">
        <v>1473</v>
      </c>
      <c r="F339" s="101" t="s">
        <v>1474</v>
      </c>
      <c r="G339" s="92"/>
      <c r="H339" s="404" t="s">
        <v>453</v>
      </c>
      <c r="I339" s="404">
        <v>2021</v>
      </c>
      <c r="J339" s="23"/>
      <c r="K339" s="387" t="s">
        <v>517</v>
      </c>
      <c r="L339" s="413" t="s">
        <v>1475</v>
      </c>
      <c r="M339" s="94" t="s">
        <v>541</v>
      </c>
      <c r="N339" s="92"/>
    </row>
    <row r="340" spans="1:14" ht="47.25">
      <c r="A340" s="15">
        <v>3</v>
      </c>
      <c r="B340" s="406" t="s">
        <v>3176</v>
      </c>
      <c r="C340" s="101" t="s">
        <v>1476</v>
      </c>
      <c r="D340" s="88" t="s">
        <v>512</v>
      </c>
      <c r="E340" s="101" t="s">
        <v>1477</v>
      </c>
      <c r="F340" s="101" t="s">
        <v>1478</v>
      </c>
      <c r="G340" s="92"/>
      <c r="H340" s="404" t="s">
        <v>453</v>
      </c>
      <c r="I340" s="404">
        <v>2022</v>
      </c>
      <c r="J340" s="23"/>
      <c r="K340" s="387" t="s">
        <v>517</v>
      </c>
      <c r="L340" s="412" t="s">
        <v>1471</v>
      </c>
      <c r="M340" s="94" t="s">
        <v>541</v>
      </c>
      <c r="N340" s="92"/>
    </row>
    <row r="341" spans="1:14" ht="47.25">
      <c r="A341" s="15">
        <v>4</v>
      </c>
      <c r="B341" s="406" t="s">
        <v>3176</v>
      </c>
      <c r="C341" s="101" t="s">
        <v>1479</v>
      </c>
      <c r="D341" s="88" t="s">
        <v>512</v>
      </c>
      <c r="E341" s="66" t="s">
        <v>1480</v>
      </c>
      <c r="F341" s="66" t="s">
        <v>1480</v>
      </c>
      <c r="G341" s="92"/>
      <c r="H341" s="333" t="s">
        <v>111</v>
      </c>
      <c r="I341" s="72">
        <v>2019</v>
      </c>
      <c r="J341" s="23"/>
      <c r="K341" s="387" t="s">
        <v>517</v>
      </c>
      <c r="L341" s="407" t="s">
        <v>674</v>
      </c>
      <c r="M341" s="404" t="s">
        <v>1481</v>
      </c>
      <c r="N341" s="415" t="s">
        <v>1482</v>
      </c>
    </row>
    <row r="342" spans="1:14" ht="31.5">
      <c r="A342" s="15">
        <v>5</v>
      </c>
      <c r="B342" s="406" t="s">
        <v>3176</v>
      </c>
      <c r="C342" s="408" t="s">
        <v>1483</v>
      </c>
      <c r="D342" s="88" t="s">
        <v>512</v>
      </c>
      <c r="E342" s="66" t="s">
        <v>1484</v>
      </c>
      <c r="F342" s="66" t="s">
        <v>1485</v>
      </c>
      <c r="G342" s="404" t="s">
        <v>1486</v>
      </c>
      <c r="H342" s="92"/>
      <c r="I342" s="67" t="s">
        <v>94</v>
      </c>
      <c r="J342" s="23"/>
      <c r="K342" s="387" t="s">
        <v>517</v>
      </c>
      <c r="L342" s="135" t="s">
        <v>1487</v>
      </c>
      <c r="M342" s="409" t="s">
        <v>541</v>
      </c>
      <c r="N342" s="415" t="s">
        <v>1482</v>
      </c>
    </row>
    <row r="343" spans="1:14" ht="47.25">
      <c r="A343" s="15">
        <v>6</v>
      </c>
      <c r="B343" s="406" t="s">
        <v>3176</v>
      </c>
      <c r="C343" s="404" t="s">
        <v>1488</v>
      </c>
      <c r="D343" s="88" t="s">
        <v>512</v>
      </c>
      <c r="E343" s="66" t="s">
        <v>1489</v>
      </c>
      <c r="F343" s="66" t="s">
        <v>1490</v>
      </c>
      <c r="G343" s="404" t="s">
        <v>781</v>
      </c>
      <c r="H343" s="92"/>
      <c r="I343" s="67" t="s">
        <v>94</v>
      </c>
      <c r="J343" s="23"/>
      <c r="K343" s="387" t="s">
        <v>517</v>
      </c>
      <c r="L343" s="414" t="s">
        <v>1491</v>
      </c>
      <c r="M343" s="409" t="s">
        <v>541</v>
      </c>
      <c r="N343" s="92"/>
    </row>
    <row r="344" spans="1:14" ht="47.25">
      <c r="A344" s="15">
        <v>7</v>
      </c>
      <c r="B344" s="406" t="s">
        <v>3176</v>
      </c>
      <c r="C344" s="411" t="s">
        <v>1492</v>
      </c>
      <c r="D344" s="88" t="s">
        <v>512</v>
      </c>
      <c r="E344" s="404" t="s">
        <v>1493</v>
      </c>
      <c r="F344" s="404" t="s">
        <v>1493</v>
      </c>
      <c r="G344" s="404" t="s">
        <v>1494</v>
      </c>
      <c r="H344" s="92"/>
      <c r="I344" s="67" t="s">
        <v>94</v>
      </c>
      <c r="J344" s="23"/>
      <c r="K344" s="387" t="s">
        <v>517</v>
      </c>
      <c r="L344" s="92"/>
      <c r="M344" s="92"/>
      <c r="N344" s="92"/>
    </row>
    <row r="345" spans="1:14" ht="47.25">
      <c r="A345" s="15">
        <v>8</v>
      </c>
      <c r="B345" s="406" t="s">
        <v>3176</v>
      </c>
      <c r="C345" s="404" t="s">
        <v>1495</v>
      </c>
      <c r="D345" s="88" t="s">
        <v>512</v>
      </c>
      <c r="E345" s="404" t="s">
        <v>1496</v>
      </c>
      <c r="F345" s="404" t="s">
        <v>1497</v>
      </c>
      <c r="G345" s="404" t="s">
        <v>1498</v>
      </c>
      <c r="H345" s="92"/>
      <c r="I345" s="67" t="s">
        <v>94</v>
      </c>
      <c r="J345" s="23"/>
      <c r="K345" s="387" t="s">
        <v>517</v>
      </c>
      <c r="L345" s="404" t="s">
        <v>1499</v>
      </c>
      <c r="M345" s="94" t="s">
        <v>541</v>
      </c>
      <c r="N345" s="92"/>
    </row>
    <row r="346" spans="1:14" ht="20.25">
      <c r="A346" s="23"/>
      <c r="B346" s="402">
        <v>8</v>
      </c>
      <c r="C346" s="23"/>
      <c r="D346" s="23"/>
      <c r="E346" s="23"/>
      <c r="F346" s="23"/>
      <c r="G346" s="23"/>
      <c r="H346" s="23"/>
      <c r="I346" s="23"/>
      <c r="J346" s="23"/>
      <c r="K346" s="23"/>
      <c r="L346" s="23"/>
      <c r="M346" s="23"/>
      <c r="N346" s="23"/>
    </row>
    <row r="347" spans="1:14" ht="45">
      <c r="A347" s="23">
        <v>1</v>
      </c>
      <c r="B347" s="181" t="s">
        <v>1507</v>
      </c>
      <c r="C347" s="23" t="s">
        <v>1503</v>
      </c>
      <c r="D347" s="393" t="s">
        <v>455</v>
      </c>
      <c r="E347" s="28">
        <v>5</v>
      </c>
      <c r="F347" s="28">
        <v>5</v>
      </c>
      <c r="G347" s="23"/>
      <c r="H347" s="327" t="s">
        <v>94</v>
      </c>
      <c r="I347" s="29"/>
      <c r="J347" s="23"/>
      <c r="K347" s="23" t="s">
        <v>599</v>
      </c>
      <c r="L347" s="23"/>
      <c r="M347" s="23"/>
      <c r="N347" s="29" t="s">
        <v>1504</v>
      </c>
    </row>
    <row r="348" spans="1:14" ht="45">
      <c r="A348" s="23">
        <v>2</v>
      </c>
      <c r="B348" s="181" t="s">
        <v>1507</v>
      </c>
      <c r="C348" s="23" t="s">
        <v>1505</v>
      </c>
      <c r="D348" s="393" t="s">
        <v>455</v>
      </c>
      <c r="E348" s="23">
        <v>10</v>
      </c>
      <c r="F348" s="23">
        <v>11</v>
      </c>
      <c r="G348" s="37"/>
      <c r="H348" s="327" t="s">
        <v>94</v>
      </c>
      <c r="I348" s="23"/>
      <c r="J348" s="23"/>
      <c r="K348" s="15" t="s">
        <v>599</v>
      </c>
      <c r="L348" s="23" t="s">
        <v>324</v>
      </c>
      <c r="M348" s="33"/>
      <c r="N348" s="23" t="s">
        <v>1506</v>
      </c>
    </row>
    <row r="349" spans="1:14" ht="45">
      <c r="A349" s="23">
        <v>3</v>
      </c>
      <c r="B349" s="181" t="s">
        <v>1507</v>
      </c>
      <c r="C349" s="23" t="s">
        <v>1508</v>
      </c>
      <c r="D349" s="34" t="s">
        <v>1509</v>
      </c>
      <c r="E349" s="3">
        <v>42</v>
      </c>
      <c r="F349" s="34">
        <v>36</v>
      </c>
      <c r="G349" s="34"/>
      <c r="H349" s="23" t="s">
        <v>94</v>
      </c>
      <c r="I349" s="23"/>
      <c r="J349" s="15" t="s">
        <v>1510</v>
      </c>
      <c r="K349" s="23"/>
      <c r="L349" s="23" t="s">
        <v>512</v>
      </c>
      <c r="M349" s="35"/>
      <c r="N349" s="23">
        <v>0</v>
      </c>
    </row>
    <row r="350" spans="1:14" ht="60">
      <c r="A350" s="23">
        <v>4</v>
      </c>
      <c r="B350" s="181" t="s">
        <v>1507</v>
      </c>
      <c r="C350" s="23" t="s">
        <v>1511</v>
      </c>
      <c r="D350" s="278" t="s">
        <v>791</v>
      </c>
      <c r="E350" s="23">
        <v>38</v>
      </c>
      <c r="F350" s="23">
        <v>36</v>
      </c>
      <c r="G350" s="23"/>
      <c r="H350" s="23" t="s">
        <v>94</v>
      </c>
      <c r="I350" s="23">
        <v>2022</v>
      </c>
      <c r="J350" s="23" t="s">
        <v>1512</v>
      </c>
      <c r="K350" s="23" t="s">
        <v>1513</v>
      </c>
      <c r="L350" s="23" t="s">
        <v>1514</v>
      </c>
      <c r="M350" s="23" t="s">
        <v>1515</v>
      </c>
      <c r="N350" s="23">
        <v>0</v>
      </c>
    </row>
    <row r="351" spans="1:14" ht="30">
      <c r="A351" s="23">
        <v>5</v>
      </c>
      <c r="B351" s="181" t="s">
        <v>1507</v>
      </c>
      <c r="C351" s="28" t="s">
        <v>1516</v>
      </c>
      <c r="D351" s="23" t="s">
        <v>791</v>
      </c>
      <c r="E351" s="23">
        <v>8</v>
      </c>
      <c r="F351" s="23">
        <v>8</v>
      </c>
      <c r="G351" s="23" t="s">
        <v>1512</v>
      </c>
      <c r="H351" s="23" t="s">
        <v>406</v>
      </c>
      <c r="I351" s="23">
        <v>2021</v>
      </c>
      <c r="J351" s="23"/>
      <c r="K351" s="23" t="s">
        <v>1517</v>
      </c>
      <c r="L351" s="23" t="s">
        <v>1518</v>
      </c>
      <c r="M351" s="23" t="s">
        <v>1519</v>
      </c>
      <c r="N351" s="23" t="s">
        <v>1506</v>
      </c>
    </row>
    <row r="352" spans="1:14" ht="30">
      <c r="A352" s="23">
        <v>6</v>
      </c>
      <c r="B352" s="181" t="s">
        <v>1507</v>
      </c>
      <c r="C352" s="28" t="s">
        <v>1520</v>
      </c>
      <c r="D352" s="23" t="s">
        <v>791</v>
      </c>
      <c r="E352" s="23">
        <v>1</v>
      </c>
      <c r="F352" s="23">
        <v>1</v>
      </c>
      <c r="G352" s="23">
        <v>1</v>
      </c>
      <c r="H352" s="23" t="s">
        <v>94</v>
      </c>
      <c r="I352" s="23"/>
      <c r="J352" s="23" t="s">
        <v>1521</v>
      </c>
      <c r="K352" s="23"/>
      <c r="L352" s="23" t="s">
        <v>273</v>
      </c>
      <c r="M352" s="35"/>
      <c r="N352" s="23">
        <v>0</v>
      </c>
    </row>
    <row r="353" spans="1:14" ht="45">
      <c r="A353" s="23">
        <v>7</v>
      </c>
      <c r="B353" s="181" t="s">
        <v>1507</v>
      </c>
      <c r="C353" s="23" t="s">
        <v>1522</v>
      </c>
      <c r="D353" s="23" t="s">
        <v>1509</v>
      </c>
      <c r="E353" s="23">
        <v>28</v>
      </c>
      <c r="F353" s="23">
        <v>5</v>
      </c>
      <c r="G353" s="23"/>
      <c r="H353" s="23" t="s">
        <v>111</v>
      </c>
      <c r="I353" s="23">
        <v>2025</v>
      </c>
      <c r="J353" s="23"/>
      <c r="K353" s="23" t="s">
        <v>1523</v>
      </c>
      <c r="L353" s="23"/>
      <c r="M353" s="35" t="s">
        <v>1524</v>
      </c>
      <c r="N353" s="23">
        <v>0</v>
      </c>
    </row>
    <row r="354" spans="1:14" ht="30">
      <c r="A354" s="23">
        <v>8</v>
      </c>
      <c r="B354" s="181" t="s">
        <v>1507</v>
      </c>
      <c r="C354" s="23" t="s">
        <v>1525</v>
      </c>
      <c r="D354" s="23" t="s">
        <v>1509</v>
      </c>
      <c r="E354" s="23">
        <v>4</v>
      </c>
      <c r="F354" s="23">
        <v>4</v>
      </c>
      <c r="G354" s="23"/>
      <c r="H354" s="23" t="s">
        <v>94</v>
      </c>
      <c r="I354" s="23"/>
      <c r="J354" s="23" t="s">
        <v>1521</v>
      </c>
      <c r="K354" s="23"/>
      <c r="L354" s="23"/>
      <c r="M354" s="78" t="s">
        <v>1526</v>
      </c>
      <c r="N354" s="23">
        <v>0</v>
      </c>
    </row>
    <row r="355" spans="1:14" ht="45">
      <c r="A355" s="23">
        <v>9</v>
      </c>
      <c r="B355" s="181" t="s">
        <v>1507</v>
      </c>
      <c r="C355" s="23" t="s">
        <v>1527</v>
      </c>
      <c r="D355" s="23" t="s">
        <v>791</v>
      </c>
      <c r="E355" s="23">
        <v>13</v>
      </c>
      <c r="F355" s="23">
        <v>13</v>
      </c>
      <c r="G355" s="23"/>
      <c r="H355" s="23" t="s">
        <v>406</v>
      </c>
      <c r="I355" s="23">
        <v>2025</v>
      </c>
      <c r="J355" s="23"/>
      <c r="K355" s="23" t="s">
        <v>1517</v>
      </c>
      <c r="L355" s="23" t="s">
        <v>1528</v>
      </c>
      <c r="M355" s="35" t="s">
        <v>1529</v>
      </c>
      <c r="N355" s="23" t="s">
        <v>1530</v>
      </c>
    </row>
    <row r="356" spans="1:14" ht="45">
      <c r="A356" s="23">
        <v>10</v>
      </c>
      <c r="B356" s="181" t="s">
        <v>1507</v>
      </c>
      <c r="C356" s="28" t="s">
        <v>1531</v>
      </c>
      <c r="D356" s="23" t="s">
        <v>791</v>
      </c>
      <c r="E356" s="23">
        <v>10</v>
      </c>
      <c r="F356" s="23">
        <v>8</v>
      </c>
      <c r="G356" s="23"/>
      <c r="H356" s="23" t="s">
        <v>111</v>
      </c>
      <c r="I356" s="23">
        <v>2025</v>
      </c>
      <c r="J356" s="23"/>
      <c r="K356" s="23" t="s">
        <v>1517</v>
      </c>
      <c r="L356" s="23" t="s">
        <v>1413</v>
      </c>
      <c r="M356" s="35" t="s">
        <v>1532</v>
      </c>
      <c r="N356" s="23" t="s">
        <v>1533</v>
      </c>
    </row>
    <row r="357" spans="1:14" ht="30">
      <c r="A357" s="23">
        <v>11</v>
      </c>
      <c r="B357" s="181" t="s">
        <v>1507</v>
      </c>
      <c r="C357" s="23" t="s">
        <v>1534</v>
      </c>
      <c r="D357" s="23" t="s">
        <v>791</v>
      </c>
      <c r="E357" s="23">
        <v>42</v>
      </c>
      <c r="F357" s="23">
        <v>42</v>
      </c>
      <c r="G357" s="29"/>
      <c r="H357" s="23" t="s">
        <v>406</v>
      </c>
      <c r="I357" s="23"/>
      <c r="J357" s="29"/>
      <c r="K357" s="23" t="s">
        <v>1523</v>
      </c>
      <c r="L357" s="23"/>
      <c r="M357" s="23" t="s">
        <v>1515</v>
      </c>
      <c r="N357" s="29">
        <v>0</v>
      </c>
    </row>
    <row r="358" spans="1:14" ht="30">
      <c r="A358" s="23">
        <v>12</v>
      </c>
      <c r="B358" s="181" t="s">
        <v>1507</v>
      </c>
      <c r="C358" s="35" t="s">
        <v>1535</v>
      </c>
      <c r="D358" s="23" t="s">
        <v>512</v>
      </c>
      <c r="E358" s="23">
        <v>0</v>
      </c>
      <c r="F358" s="23">
        <v>1</v>
      </c>
      <c r="G358" s="23">
        <v>1</v>
      </c>
      <c r="H358" s="23" t="s">
        <v>94</v>
      </c>
      <c r="I358" s="23"/>
      <c r="J358" s="23" t="s">
        <v>1536</v>
      </c>
      <c r="K358" s="23"/>
      <c r="L358" s="23"/>
      <c r="M358" s="35" t="s">
        <v>535</v>
      </c>
      <c r="N358" s="23">
        <v>0</v>
      </c>
    </row>
    <row r="359" spans="1:14" ht="45">
      <c r="A359" s="23">
        <v>13</v>
      </c>
      <c r="B359" s="181" t="s">
        <v>1507</v>
      </c>
      <c r="C359" s="23" t="s">
        <v>1537</v>
      </c>
      <c r="D359" s="23" t="s">
        <v>791</v>
      </c>
      <c r="E359" s="23">
        <v>0</v>
      </c>
      <c r="F359" s="23" t="s">
        <v>1538</v>
      </c>
      <c r="G359" s="29">
        <v>0</v>
      </c>
      <c r="H359" s="23" t="s">
        <v>94</v>
      </c>
      <c r="I359" s="23"/>
      <c r="J359" s="29" t="s">
        <v>1539</v>
      </c>
      <c r="K359" s="23"/>
      <c r="L359" s="23"/>
      <c r="M359" s="23" t="s">
        <v>535</v>
      </c>
      <c r="N359" s="29">
        <v>0</v>
      </c>
    </row>
    <row r="360" spans="1:14" ht="30">
      <c r="A360" s="23">
        <v>14</v>
      </c>
      <c r="B360" s="181" t="s">
        <v>1507</v>
      </c>
      <c r="C360" s="23" t="s">
        <v>1540</v>
      </c>
      <c r="D360" s="23" t="s">
        <v>512</v>
      </c>
      <c r="E360" s="23">
        <v>27</v>
      </c>
      <c r="F360" s="23">
        <v>22</v>
      </c>
      <c r="G360" s="29"/>
      <c r="H360" s="23" t="s">
        <v>111</v>
      </c>
      <c r="I360" s="23"/>
      <c r="J360" s="29"/>
      <c r="K360" s="23" t="s">
        <v>1523</v>
      </c>
      <c r="L360" s="23"/>
      <c r="M360" s="23" t="s">
        <v>1529</v>
      </c>
      <c r="N360" s="29" t="s">
        <v>607</v>
      </c>
    </row>
    <row r="361" spans="1:14" ht="45">
      <c r="A361" s="23">
        <v>15</v>
      </c>
      <c r="B361" s="181" t="s">
        <v>1507</v>
      </c>
      <c r="C361" s="23" t="s">
        <v>1541</v>
      </c>
      <c r="D361" s="23" t="s">
        <v>1509</v>
      </c>
      <c r="E361" s="23">
        <v>4</v>
      </c>
      <c r="F361" s="23">
        <v>1</v>
      </c>
      <c r="G361" s="31"/>
      <c r="H361" s="23" t="s">
        <v>94</v>
      </c>
      <c r="I361" s="31"/>
      <c r="J361" s="31"/>
      <c r="K361" s="23" t="s">
        <v>1523</v>
      </c>
      <c r="L361" s="23"/>
      <c r="M361" s="23" t="s">
        <v>1512</v>
      </c>
      <c r="N361" s="31" t="s">
        <v>1542</v>
      </c>
    </row>
    <row r="362" spans="1:14" ht="45">
      <c r="A362" s="23">
        <v>16</v>
      </c>
      <c r="B362" s="181" t="s">
        <v>1507</v>
      </c>
      <c r="C362" s="327" t="s">
        <v>1543</v>
      </c>
      <c r="D362" s="23" t="s">
        <v>1509</v>
      </c>
      <c r="E362" s="327">
        <v>36</v>
      </c>
      <c r="F362" s="327">
        <v>31</v>
      </c>
      <c r="G362" s="327"/>
      <c r="H362" s="23" t="s">
        <v>111</v>
      </c>
      <c r="I362" s="31"/>
      <c r="J362" s="23" t="s">
        <v>1539</v>
      </c>
      <c r="K362" s="31"/>
      <c r="L362" s="23" t="s">
        <v>273</v>
      </c>
      <c r="M362" s="23" t="s">
        <v>1544</v>
      </c>
      <c r="N362" s="31">
        <v>0</v>
      </c>
    </row>
    <row r="363" spans="1:14" ht="45">
      <c r="A363" s="23">
        <v>17</v>
      </c>
      <c r="B363" s="181" t="s">
        <v>1507</v>
      </c>
      <c r="C363" s="35" t="s">
        <v>1545</v>
      </c>
      <c r="D363" s="23" t="s">
        <v>1509</v>
      </c>
      <c r="E363" s="23">
        <v>36</v>
      </c>
      <c r="F363" s="23">
        <v>36</v>
      </c>
      <c r="G363" s="23"/>
      <c r="H363" s="23" t="s">
        <v>256</v>
      </c>
      <c r="I363" s="29"/>
      <c r="J363" s="29"/>
      <c r="K363" s="29" t="s">
        <v>1523</v>
      </c>
      <c r="L363" s="23"/>
      <c r="M363" s="78" t="s">
        <v>1515</v>
      </c>
      <c r="N363" s="29" t="s">
        <v>1546</v>
      </c>
    </row>
    <row r="364" spans="1:14" ht="45">
      <c r="A364" s="23">
        <v>18</v>
      </c>
      <c r="B364" s="181" t="s">
        <v>1507</v>
      </c>
      <c r="C364" s="327" t="s">
        <v>1547</v>
      </c>
      <c r="D364" s="23" t="s">
        <v>512</v>
      </c>
      <c r="E364" s="327">
        <v>4</v>
      </c>
      <c r="F364" s="327">
        <v>5</v>
      </c>
      <c r="G364" s="327"/>
      <c r="H364" s="23" t="s">
        <v>111</v>
      </c>
      <c r="I364" s="23"/>
      <c r="J364" s="23" t="s">
        <v>1548</v>
      </c>
      <c r="K364" s="23"/>
      <c r="L364" s="23"/>
      <c r="M364" s="23" t="s">
        <v>1529</v>
      </c>
      <c r="N364" s="23" t="s">
        <v>1549</v>
      </c>
    </row>
    <row r="365" spans="1:14" ht="45">
      <c r="A365" s="23">
        <v>19</v>
      </c>
      <c r="B365" s="181" t="s">
        <v>1507</v>
      </c>
      <c r="C365" s="23" t="s">
        <v>1550</v>
      </c>
      <c r="D365" s="23" t="s">
        <v>512</v>
      </c>
      <c r="E365" s="23">
        <v>4</v>
      </c>
      <c r="F365" s="23">
        <v>2</v>
      </c>
      <c r="G365" s="23"/>
      <c r="H365" s="23" t="s">
        <v>94</v>
      </c>
      <c r="I365" s="23"/>
      <c r="J365" s="23"/>
      <c r="K365" s="23" t="s">
        <v>517</v>
      </c>
      <c r="L365" s="23" t="s">
        <v>1551</v>
      </c>
      <c r="M365" s="35" t="s">
        <v>1552</v>
      </c>
      <c r="N365" s="23" t="s">
        <v>1553</v>
      </c>
    </row>
    <row r="366" spans="1:14" ht="30">
      <c r="A366" s="23">
        <v>20</v>
      </c>
      <c r="B366" s="181" t="s">
        <v>1507</v>
      </c>
      <c r="C366" s="23" t="s">
        <v>1554</v>
      </c>
      <c r="D366" s="23" t="s">
        <v>1509</v>
      </c>
      <c r="E366" s="23">
        <v>14</v>
      </c>
      <c r="F366" s="23">
        <v>6</v>
      </c>
      <c r="G366" s="23"/>
      <c r="H366" s="23" t="s">
        <v>111</v>
      </c>
      <c r="I366" s="29"/>
      <c r="J366" s="30"/>
      <c r="K366" s="23" t="s">
        <v>1523</v>
      </c>
      <c r="L366" s="23" t="s">
        <v>312</v>
      </c>
      <c r="M366" s="35"/>
      <c r="N366" s="29" t="s">
        <v>1555</v>
      </c>
    </row>
    <row r="367" spans="1:14" ht="30">
      <c r="A367" s="23">
        <v>21</v>
      </c>
      <c r="B367" s="181" t="s">
        <v>1507</v>
      </c>
      <c r="C367" s="33" t="s">
        <v>1556</v>
      </c>
      <c r="D367" s="23" t="s">
        <v>512</v>
      </c>
      <c r="E367" s="23">
        <v>36</v>
      </c>
      <c r="F367" s="23">
        <v>36</v>
      </c>
      <c r="G367" s="23"/>
      <c r="H367" s="23" t="s">
        <v>381</v>
      </c>
      <c r="I367" s="29"/>
      <c r="J367" s="3"/>
      <c r="K367" s="23" t="s">
        <v>1523</v>
      </c>
      <c r="L367" s="23" t="s">
        <v>1557</v>
      </c>
      <c r="M367" s="35"/>
      <c r="N367" s="29">
        <v>0</v>
      </c>
    </row>
    <row r="368" spans="1:14" ht="30">
      <c r="A368" s="23">
        <v>22</v>
      </c>
      <c r="B368" s="181" t="s">
        <v>1507</v>
      </c>
      <c r="C368" s="400" t="s">
        <v>1558</v>
      </c>
      <c r="D368" s="23" t="s">
        <v>512</v>
      </c>
      <c r="E368" s="327">
        <v>34</v>
      </c>
      <c r="F368" s="327">
        <v>26</v>
      </c>
      <c r="G368" s="353"/>
      <c r="H368" s="327" t="s">
        <v>406</v>
      </c>
      <c r="I368" s="23"/>
      <c r="J368" s="23" t="s">
        <v>1548</v>
      </c>
      <c r="K368" s="15"/>
      <c r="L368" s="23" t="s">
        <v>1413</v>
      </c>
      <c r="M368" s="23"/>
      <c r="N368" s="23" t="s">
        <v>1559</v>
      </c>
    </row>
    <row r="369" spans="1:14" ht="30">
      <c r="A369" s="23">
        <v>23</v>
      </c>
      <c r="B369" s="181" t="s">
        <v>1507</v>
      </c>
      <c r="C369" s="23" t="s">
        <v>1560</v>
      </c>
      <c r="D369" s="229" t="s">
        <v>1561</v>
      </c>
      <c r="E369" s="23">
        <v>8</v>
      </c>
      <c r="F369" s="23">
        <v>0</v>
      </c>
      <c r="G369" s="23"/>
      <c r="H369" s="23" t="s">
        <v>94</v>
      </c>
      <c r="I369" s="23"/>
      <c r="J369" s="23"/>
      <c r="K369" s="23" t="s">
        <v>517</v>
      </c>
      <c r="L369" s="23" t="s">
        <v>1561</v>
      </c>
      <c r="M369" s="23"/>
      <c r="N369" s="23">
        <v>0</v>
      </c>
    </row>
    <row r="370" spans="1:14" ht="30">
      <c r="A370" s="23">
        <v>24</v>
      </c>
      <c r="B370" s="181" t="s">
        <v>1507</v>
      </c>
      <c r="C370" s="33" t="s">
        <v>1562</v>
      </c>
      <c r="D370" s="229" t="s">
        <v>1561</v>
      </c>
      <c r="E370" s="23">
        <v>7</v>
      </c>
      <c r="F370" s="23">
        <v>7</v>
      </c>
      <c r="G370" s="23"/>
      <c r="H370" s="23" t="s">
        <v>94</v>
      </c>
      <c r="I370" s="23"/>
      <c r="J370" s="15"/>
      <c r="K370" s="23" t="s">
        <v>517</v>
      </c>
      <c r="L370" s="23" t="s">
        <v>1561</v>
      </c>
      <c r="M370" s="23"/>
      <c r="N370" s="23">
        <v>0</v>
      </c>
    </row>
    <row r="371" spans="1:14" ht="60">
      <c r="A371" s="23">
        <v>25</v>
      </c>
      <c r="B371" s="181" t="s">
        <v>1507</v>
      </c>
      <c r="C371" s="33" t="s">
        <v>1563</v>
      </c>
      <c r="D371" s="23" t="s">
        <v>1564</v>
      </c>
      <c r="E371" s="23">
        <v>16</v>
      </c>
      <c r="F371" s="23">
        <v>15</v>
      </c>
      <c r="G371" s="23"/>
      <c r="H371" s="23" t="s">
        <v>111</v>
      </c>
      <c r="I371" s="23"/>
      <c r="J371" s="23"/>
      <c r="K371" s="23" t="s">
        <v>599</v>
      </c>
      <c r="L371" s="15" t="s">
        <v>1565</v>
      </c>
      <c r="M371" s="15" t="s">
        <v>1566</v>
      </c>
      <c r="N371" s="23" t="s">
        <v>1567</v>
      </c>
    </row>
    <row r="372" spans="1:14" ht="45">
      <c r="A372" s="23">
        <v>26</v>
      </c>
      <c r="B372" s="181" t="s">
        <v>1507</v>
      </c>
      <c r="C372" s="23" t="s">
        <v>1568</v>
      </c>
      <c r="D372" s="23" t="s">
        <v>547</v>
      </c>
      <c r="E372" s="23">
        <v>4</v>
      </c>
      <c r="F372" s="23">
        <v>3</v>
      </c>
      <c r="G372" s="23"/>
      <c r="H372" s="23" t="s">
        <v>406</v>
      </c>
      <c r="I372" s="23"/>
      <c r="J372" s="15"/>
      <c r="K372" s="23" t="s">
        <v>599</v>
      </c>
      <c r="L372" s="23" t="s">
        <v>1569</v>
      </c>
      <c r="M372" s="23" t="s">
        <v>1529</v>
      </c>
      <c r="N372" s="29" t="s">
        <v>1570</v>
      </c>
    </row>
    <row r="373" spans="1:14" ht="45">
      <c r="A373" s="23">
        <v>27</v>
      </c>
      <c r="B373" s="181" t="s">
        <v>1507</v>
      </c>
      <c r="C373" s="33" t="s">
        <v>1571</v>
      </c>
      <c r="D373" s="23" t="s">
        <v>547</v>
      </c>
      <c r="E373" s="23">
        <v>0</v>
      </c>
      <c r="F373" s="23">
        <v>0</v>
      </c>
      <c r="G373" s="23"/>
      <c r="H373" s="23" t="s">
        <v>94</v>
      </c>
      <c r="I373" s="23"/>
      <c r="J373" s="15"/>
      <c r="K373" s="23" t="s">
        <v>517</v>
      </c>
      <c r="L373" s="23" t="s">
        <v>1569</v>
      </c>
      <c r="M373" s="23" t="s">
        <v>1529</v>
      </c>
      <c r="N373" s="23">
        <v>0</v>
      </c>
    </row>
    <row r="374" spans="1:14" ht="45">
      <c r="A374" s="23">
        <v>28</v>
      </c>
      <c r="B374" s="181" t="s">
        <v>1507</v>
      </c>
      <c r="C374" s="23" t="s">
        <v>1572</v>
      </c>
      <c r="D374" s="23" t="s">
        <v>1573</v>
      </c>
      <c r="E374" s="23">
        <v>11</v>
      </c>
      <c r="F374" s="23">
        <v>7</v>
      </c>
      <c r="G374" s="23"/>
      <c r="H374" s="23" t="s">
        <v>94</v>
      </c>
      <c r="I374" s="23"/>
      <c r="J374" s="23"/>
      <c r="K374" s="23" t="s">
        <v>599</v>
      </c>
      <c r="L374" s="23" t="s">
        <v>1569</v>
      </c>
      <c r="M374" s="23"/>
      <c r="N374" s="23"/>
    </row>
    <row r="375" spans="1:14" ht="46.5" customHeight="1">
      <c r="A375" s="23">
        <v>29</v>
      </c>
      <c r="B375" s="181" t="s">
        <v>1507</v>
      </c>
      <c r="C375" s="23" t="s">
        <v>1574</v>
      </c>
      <c r="D375" s="23" t="s">
        <v>1575</v>
      </c>
      <c r="E375" s="23">
        <v>30</v>
      </c>
      <c r="F375" s="23">
        <v>31</v>
      </c>
      <c r="G375" s="23"/>
      <c r="H375" s="23" t="s">
        <v>381</v>
      </c>
      <c r="I375" s="23"/>
      <c r="J375" s="3"/>
      <c r="K375" s="23" t="s">
        <v>599</v>
      </c>
      <c r="L375" s="23" t="s">
        <v>1576</v>
      </c>
      <c r="M375" s="23" t="s">
        <v>530</v>
      </c>
      <c r="N375" s="29" t="s">
        <v>1577</v>
      </c>
    </row>
    <row r="376" spans="1:14" ht="45">
      <c r="A376" s="23">
        <v>30</v>
      </c>
      <c r="B376" s="181" t="s">
        <v>1507</v>
      </c>
      <c r="C376" s="33" t="s">
        <v>1578</v>
      </c>
      <c r="D376" s="23" t="s">
        <v>1579</v>
      </c>
      <c r="E376" s="23">
        <v>32</v>
      </c>
      <c r="F376" s="23">
        <v>30</v>
      </c>
      <c r="G376" s="23"/>
      <c r="H376" s="23" t="s">
        <v>111</v>
      </c>
      <c r="I376" s="23"/>
      <c r="J376" s="23"/>
      <c r="K376" s="23" t="s">
        <v>599</v>
      </c>
      <c r="L376" s="23" t="s">
        <v>1580</v>
      </c>
      <c r="M376" s="23" t="s">
        <v>1532</v>
      </c>
      <c r="N376" s="23">
        <v>0</v>
      </c>
    </row>
    <row r="377" spans="1:14" ht="45">
      <c r="A377" s="23">
        <v>31</v>
      </c>
      <c r="B377" s="181" t="s">
        <v>1507</v>
      </c>
      <c r="C377" s="320" t="s">
        <v>1581</v>
      </c>
      <c r="D377" s="23" t="s">
        <v>1582</v>
      </c>
      <c r="E377" s="23">
        <v>8</v>
      </c>
      <c r="F377" s="23">
        <v>8</v>
      </c>
      <c r="G377" s="23"/>
      <c r="H377" s="23" t="s">
        <v>94</v>
      </c>
      <c r="I377" s="23"/>
      <c r="J377" s="23"/>
      <c r="K377" s="23" t="s">
        <v>599</v>
      </c>
      <c r="L377" s="23" t="s">
        <v>324</v>
      </c>
      <c r="M377" s="35" t="s">
        <v>1529</v>
      </c>
      <c r="N377" s="29">
        <v>0</v>
      </c>
    </row>
    <row r="378" spans="1:14" ht="75">
      <c r="A378" s="23">
        <v>32</v>
      </c>
      <c r="B378" s="181" t="s">
        <v>1507</v>
      </c>
      <c r="C378" s="23" t="s">
        <v>1583</v>
      </c>
      <c r="D378" s="23" t="s">
        <v>1584</v>
      </c>
      <c r="E378" s="23">
        <v>35</v>
      </c>
      <c r="F378" s="23">
        <v>34</v>
      </c>
      <c r="G378" s="23"/>
      <c r="H378" s="23" t="s">
        <v>111</v>
      </c>
      <c r="I378" s="23"/>
      <c r="J378" s="15"/>
      <c r="K378" s="23" t="s">
        <v>517</v>
      </c>
      <c r="L378" s="23" t="s">
        <v>1585</v>
      </c>
      <c r="M378" s="23" t="s">
        <v>1529</v>
      </c>
      <c r="N378" s="23">
        <v>0</v>
      </c>
    </row>
    <row r="379" spans="1:14" ht="45">
      <c r="A379" s="23">
        <v>33</v>
      </c>
      <c r="B379" s="181" t="s">
        <v>1507</v>
      </c>
      <c r="C379" s="23" t="s">
        <v>1586</v>
      </c>
      <c r="D379" s="28" t="s">
        <v>1587</v>
      </c>
      <c r="E379" s="23"/>
      <c r="F379" s="23">
        <v>1</v>
      </c>
      <c r="G379" s="23"/>
      <c r="H379" s="28" t="s">
        <v>94</v>
      </c>
      <c r="I379" s="23"/>
      <c r="J379" s="23"/>
      <c r="K379" s="23"/>
      <c r="L379" s="23" t="s">
        <v>312</v>
      </c>
      <c r="M379" s="23" t="s">
        <v>1588</v>
      </c>
      <c r="N379" s="23" t="s">
        <v>1589</v>
      </c>
    </row>
    <row r="380" spans="1:14" ht="30">
      <c r="A380" s="23">
        <v>34</v>
      </c>
      <c r="B380" s="181" t="s">
        <v>1507</v>
      </c>
      <c r="C380" s="23" t="s">
        <v>1590</v>
      </c>
      <c r="D380" s="28" t="s">
        <v>1509</v>
      </c>
      <c r="E380" s="23">
        <v>16</v>
      </c>
      <c r="F380" s="23">
        <v>9</v>
      </c>
      <c r="G380" s="23"/>
      <c r="H380" s="28" t="s">
        <v>1591</v>
      </c>
      <c r="I380" s="23"/>
      <c r="J380" s="23" t="s">
        <v>982</v>
      </c>
      <c r="K380" s="23"/>
      <c r="L380" s="23"/>
      <c r="M380" s="35"/>
      <c r="N380" s="23">
        <v>0</v>
      </c>
    </row>
    <row r="381" spans="1:14" ht="30">
      <c r="A381" s="23">
        <v>35</v>
      </c>
      <c r="B381" s="181" t="s">
        <v>1507</v>
      </c>
      <c r="C381" s="23" t="s">
        <v>1592</v>
      </c>
      <c r="D381" s="28" t="s">
        <v>512</v>
      </c>
      <c r="E381" s="23">
        <v>12</v>
      </c>
      <c r="F381" s="23">
        <v>12</v>
      </c>
      <c r="G381" s="23"/>
      <c r="H381" s="28" t="s">
        <v>94</v>
      </c>
      <c r="I381" s="23"/>
      <c r="J381" s="23"/>
      <c r="K381" s="23" t="s">
        <v>599</v>
      </c>
      <c r="L381" s="23"/>
      <c r="M381" s="35"/>
      <c r="N381" s="23">
        <v>0</v>
      </c>
    </row>
    <row r="382" spans="1:14" ht="15.75">
      <c r="A382" s="15"/>
      <c r="B382" s="401">
        <v>35</v>
      </c>
      <c r="C382" s="15"/>
      <c r="D382" s="23"/>
      <c r="E382" s="15"/>
      <c r="F382" s="15"/>
      <c r="G382" s="23"/>
      <c r="H382" s="23"/>
      <c r="I382" s="23"/>
      <c r="J382" s="23"/>
      <c r="K382" s="15"/>
      <c r="L382" s="15"/>
      <c r="M382" s="23"/>
      <c r="N382" s="23"/>
    </row>
    <row r="383" spans="1:14" ht="105">
      <c r="A383" s="15">
        <v>1</v>
      </c>
      <c r="B383" s="181" t="s">
        <v>76</v>
      </c>
      <c r="C383" s="23" t="s">
        <v>1614</v>
      </c>
      <c r="D383" s="277" t="s">
        <v>1615</v>
      </c>
      <c r="E383" s="3" t="s">
        <v>769</v>
      </c>
      <c r="F383" s="34" t="s">
        <v>769</v>
      </c>
      <c r="G383" s="34"/>
      <c r="H383" s="35" t="s">
        <v>256</v>
      </c>
      <c r="I383" s="23"/>
      <c r="J383" s="15" t="s">
        <v>1616</v>
      </c>
      <c r="K383" s="23"/>
      <c r="L383" s="23" t="s">
        <v>1617</v>
      </c>
      <c r="M383" s="35" t="s">
        <v>1618</v>
      </c>
      <c r="N383" s="23" t="s">
        <v>1619</v>
      </c>
    </row>
    <row r="384" spans="1:14" ht="45">
      <c r="A384" s="15">
        <v>2</v>
      </c>
      <c r="B384" s="181" t="s">
        <v>76</v>
      </c>
      <c r="C384" s="23" t="s">
        <v>1620</v>
      </c>
      <c r="D384" s="278" t="s">
        <v>512</v>
      </c>
      <c r="E384" s="23" t="s">
        <v>1621</v>
      </c>
      <c r="F384" s="23" t="s">
        <v>1144</v>
      </c>
      <c r="G384" s="23"/>
      <c r="H384" s="35">
        <v>1</v>
      </c>
      <c r="I384" s="23">
        <v>2021</v>
      </c>
      <c r="J384" s="15" t="s">
        <v>1622</v>
      </c>
      <c r="K384" s="23"/>
      <c r="L384" s="23" t="s">
        <v>273</v>
      </c>
      <c r="M384" s="35" t="s">
        <v>1623</v>
      </c>
      <c r="N384" s="23" t="s">
        <v>1624</v>
      </c>
    </row>
    <row r="385" spans="1:14" ht="60">
      <c r="A385" s="15">
        <v>3</v>
      </c>
      <c r="B385" s="181" t="s">
        <v>76</v>
      </c>
      <c r="C385" s="28" t="s">
        <v>1625</v>
      </c>
      <c r="D385" s="278" t="s">
        <v>512</v>
      </c>
      <c r="E385" s="23" t="s">
        <v>798</v>
      </c>
      <c r="F385" s="420" t="s">
        <v>1626</v>
      </c>
      <c r="G385" s="23"/>
      <c r="H385" s="35" t="s">
        <v>256</v>
      </c>
      <c r="I385" s="23"/>
      <c r="J385" s="421" t="s">
        <v>264</v>
      </c>
      <c r="K385" s="23"/>
      <c r="L385" s="23" t="s">
        <v>472</v>
      </c>
      <c r="M385" s="35" t="s">
        <v>1627</v>
      </c>
      <c r="N385" s="23" t="s">
        <v>1624</v>
      </c>
    </row>
    <row r="386" spans="1:14" ht="60">
      <c r="A386" s="15">
        <v>4</v>
      </c>
      <c r="B386" s="181" t="s">
        <v>76</v>
      </c>
      <c r="C386" s="28" t="s">
        <v>1628</v>
      </c>
      <c r="D386" s="278" t="s">
        <v>512</v>
      </c>
      <c r="E386" s="23" t="s">
        <v>1035</v>
      </c>
      <c r="F386" s="23" t="s">
        <v>1629</v>
      </c>
      <c r="G386" s="23" t="s">
        <v>1629</v>
      </c>
      <c r="H386" s="35" t="s">
        <v>94</v>
      </c>
      <c r="I386" s="23"/>
      <c r="J386" s="421" t="s">
        <v>264</v>
      </c>
      <c r="K386" s="23"/>
      <c r="L386" s="23" t="s">
        <v>1630</v>
      </c>
      <c r="M386" s="35" t="s">
        <v>1631</v>
      </c>
      <c r="N386" s="23" t="s">
        <v>502</v>
      </c>
    </row>
    <row r="387" spans="1:14" ht="45">
      <c r="A387" s="15">
        <v>5</v>
      </c>
      <c r="B387" s="181" t="s">
        <v>76</v>
      </c>
      <c r="C387" s="23" t="s">
        <v>1632</v>
      </c>
      <c r="D387" s="278" t="s">
        <v>512</v>
      </c>
      <c r="E387" s="23" t="s">
        <v>1633</v>
      </c>
      <c r="F387" s="23" t="s">
        <v>1633</v>
      </c>
      <c r="G387" s="23"/>
      <c r="H387" s="35" t="s">
        <v>94</v>
      </c>
      <c r="I387" s="23"/>
      <c r="J387" s="23"/>
      <c r="K387" s="23" t="s">
        <v>300</v>
      </c>
      <c r="L387" s="23" t="s">
        <v>1634</v>
      </c>
      <c r="M387" s="35" t="s">
        <v>1635</v>
      </c>
      <c r="N387" s="23" t="s">
        <v>502</v>
      </c>
    </row>
    <row r="388" spans="1:14" ht="45">
      <c r="A388" s="15">
        <v>6</v>
      </c>
      <c r="B388" s="181" t="s">
        <v>76</v>
      </c>
      <c r="C388" s="23" t="s">
        <v>1636</v>
      </c>
      <c r="D388" s="278" t="s">
        <v>512</v>
      </c>
      <c r="E388" s="23" t="s">
        <v>1637</v>
      </c>
      <c r="F388" s="23" t="s">
        <v>1637</v>
      </c>
      <c r="G388" s="23"/>
      <c r="H388" s="35" t="s">
        <v>94</v>
      </c>
      <c r="I388" s="23"/>
      <c r="J388" s="23"/>
      <c r="K388" s="23" t="s">
        <v>300</v>
      </c>
      <c r="L388" s="23" t="s">
        <v>291</v>
      </c>
      <c r="M388" s="35" t="s">
        <v>1638</v>
      </c>
      <c r="N388" s="23" t="s">
        <v>502</v>
      </c>
    </row>
    <row r="389" spans="1:14" ht="45">
      <c r="A389" s="15">
        <v>7</v>
      </c>
      <c r="B389" s="181" t="s">
        <v>76</v>
      </c>
      <c r="C389" s="23" t="s">
        <v>1639</v>
      </c>
      <c r="D389" s="278" t="s">
        <v>512</v>
      </c>
      <c r="E389" s="23" t="s">
        <v>1640</v>
      </c>
      <c r="F389" s="23" t="s">
        <v>1640</v>
      </c>
      <c r="G389" s="23"/>
      <c r="H389" s="35" t="s">
        <v>256</v>
      </c>
      <c r="I389" s="23"/>
      <c r="J389" s="23"/>
      <c r="K389" s="23" t="s">
        <v>300</v>
      </c>
      <c r="L389" s="23" t="s">
        <v>1641</v>
      </c>
      <c r="M389" s="35" t="s">
        <v>1642</v>
      </c>
      <c r="N389" s="23" t="s">
        <v>1624</v>
      </c>
    </row>
    <row r="390" spans="1:14" ht="30">
      <c r="A390" s="15">
        <v>8</v>
      </c>
      <c r="B390" s="181" t="s">
        <v>76</v>
      </c>
      <c r="C390" s="28" t="s">
        <v>1643</v>
      </c>
      <c r="D390" s="278" t="s">
        <v>512</v>
      </c>
      <c r="E390" s="23" t="s">
        <v>1644</v>
      </c>
      <c r="F390" s="23" t="s">
        <v>1645</v>
      </c>
      <c r="G390" s="23"/>
      <c r="H390" s="23">
        <v>1</v>
      </c>
      <c r="I390" s="23">
        <v>2021</v>
      </c>
      <c r="J390" s="23"/>
      <c r="K390" s="23" t="s">
        <v>300</v>
      </c>
      <c r="L390" s="23" t="s">
        <v>374</v>
      </c>
      <c r="M390" s="35" t="s">
        <v>1646</v>
      </c>
      <c r="N390" s="23" t="s">
        <v>502</v>
      </c>
    </row>
    <row r="391" spans="1:14" ht="15.75">
      <c r="A391" s="15"/>
      <c r="B391" s="401">
        <v>8</v>
      </c>
      <c r="C391" s="15"/>
      <c r="D391" s="23"/>
      <c r="E391" s="15"/>
      <c r="F391" s="15"/>
      <c r="G391" s="23"/>
      <c r="H391" s="23"/>
      <c r="I391" s="23"/>
      <c r="J391" s="23"/>
      <c r="K391" s="23"/>
      <c r="L391" s="15"/>
      <c r="M391" s="3"/>
      <c r="N391" s="23"/>
    </row>
    <row r="392" spans="1:14" ht="47.25">
      <c r="A392" s="15">
        <v>1</v>
      </c>
      <c r="B392" s="9" t="s">
        <v>1650</v>
      </c>
      <c r="C392" s="98" t="s">
        <v>1654</v>
      </c>
      <c r="D392" s="23" t="s">
        <v>455</v>
      </c>
      <c r="E392" s="15">
        <v>16.399999999999999</v>
      </c>
      <c r="F392" s="15">
        <v>16</v>
      </c>
      <c r="G392" s="15"/>
      <c r="H392" s="15" t="s">
        <v>94</v>
      </c>
      <c r="I392" s="15"/>
      <c r="J392" s="15"/>
      <c r="K392" s="15" t="s">
        <v>517</v>
      </c>
      <c r="L392" s="23" t="s">
        <v>1655</v>
      </c>
      <c r="M392" s="23" t="s">
        <v>1656</v>
      </c>
      <c r="N392" s="23"/>
    </row>
    <row r="393" spans="1:14" ht="47.25">
      <c r="A393" s="15">
        <v>2</v>
      </c>
      <c r="B393" s="9" t="s">
        <v>1650</v>
      </c>
      <c r="C393" s="98" t="s">
        <v>1657</v>
      </c>
      <c r="D393" s="23" t="s">
        <v>579</v>
      </c>
      <c r="E393" s="15">
        <v>30.2</v>
      </c>
      <c r="F393" s="15">
        <v>28.11</v>
      </c>
      <c r="G393" s="15"/>
      <c r="H393" s="15" t="s">
        <v>520</v>
      </c>
      <c r="I393" s="15">
        <v>2023</v>
      </c>
      <c r="J393" s="149"/>
      <c r="K393" s="15" t="s">
        <v>517</v>
      </c>
      <c r="L393" s="23" t="s">
        <v>579</v>
      </c>
      <c r="M393" s="23" t="s">
        <v>1658</v>
      </c>
      <c r="N393" s="23"/>
    </row>
    <row r="394" spans="1:14" ht="60">
      <c r="A394" s="15">
        <v>3</v>
      </c>
      <c r="B394" s="9" t="s">
        <v>1650</v>
      </c>
      <c r="C394" s="98" t="s">
        <v>1659</v>
      </c>
      <c r="D394" s="23" t="s">
        <v>547</v>
      </c>
      <c r="E394" s="15">
        <v>26.4</v>
      </c>
      <c r="F394" s="15">
        <v>16</v>
      </c>
      <c r="G394" s="15"/>
      <c r="H394" s="15">
        <v>1</v>
      </c>
      <c r="I394" s="15">
        <v>2024</v>
      </c>
      <c r="J394" s="23"/>
      <c r="K394" s="15" t="s">
        <v>517</v>
      </c>
      <c r="L394" s="15" t="s">
        <v>260</v>
      </c>
      <c r="M394" s="23" t="s">
        <v>615</v>
      </c>
      <c r="N394" s="35"/>
    </row>
    <row r="395" spans="1:14" ht="60">
      <c r="A395" s="15">
        <v>4</v>
      </c>
      <c r="B395" s="9" t="s">
        <v>1650</v>
      </c>
      <c r="C395" s="98" t="s">
        <v>1660</v>
      </c>
      <c r="D395" s="28" t="s">
        <v>1661</v>
      </c>
      <c r="E395" s="15">
        <v>35.700000000000003</v>
      </c>
      <c r="F395" s="15">
        <v>35.700000000000003</v>
      </c>
      <c r="G395" s="15"/>
      <c r="H395" s="15" t="s">
        <v>520</v>
      </c>
      <c r="I395" s="15">
        <v>2020</v>
      </c>
      <c r="J395" s="23"/>
      <c r="K395" s="15" t="s">
        <v>517</v>
      </c>
      <c r="L395" s="23" t="s">
        <v>1662</v>
      </c>
      <c r="M395" s="23" t="s">
        <v>1663</v>
      </c>
      <c r="N395" s="35"/>
    </row>
    <row r="396" spans="1:14" ht="47.25">
      <c r="A396" s="15">
        <v>5</v>
      </c>
      <c r="B396" s="9" t="s">
        <v>1650</v>
      </c>
      <c r="C396" s="98" t="s">
        <v>1664</v>
      </c>
      <c r="D396" s="23" t="s">
        <v>1661</v>
      </c>
      <c r="E396" s="15">
        <v>29</v>
      </c>
      <c r="F396" s="15">
        <v>23.1</v>
      </c>
      <c r="G396" s="15"/>
      <c r="H396" s="15">
        <v>1</v>
      </c>
      <c r="I396" s="15">
        <v>2024</v>
      </c>
      <c r="J396" s="23"/>
      <c r="K396" s="15" t="s">
        <v>517</v>
      </c>
      <c r="L396" s="15" t="s">
        <v>408</v>
      </c>
      <c r="M396" s="23" t="s">
        <v>1658</v>
      </c>
      <c r="N396" s="77"/>
    </row>
    <row r="397" spans="1:14" ht="60">
      <c r="A397" s="15">
        <v>6</v>
      </c>
      <c r="B397" s="9" t="s">
        <v>1650</v>
      </c>
      <c r="C397" s="98" t="s">
        <v>1665</v>
      </c>
      <c r="D397" s="23" t="s">
        <v>721</v>
      </c>
      <c r="E397" s="15">
        <v>42</v>
      </c>
      <c r="F397" s="15">
        <v>42</v>
      </c>
      <c r="G397" s="15"/>
      <c r="H397" s="15" t="s">
        <v>520</v>
      </c>
      <c r="I397" s="15">
        <v>2022</v>
      </c>
      <c r="J397" s="15"/>
      <c r="K397" s="23" t="s">
        <v>517</v>
      </c>
      <c r="L397" s="23" t="s">
        <v>1666</v>
      </c>
      <c r="M397" s="23" t="s">
        <v>1667</v>
      </c>
      <c r="N397" s="78"/>
    </row>
    <row r="398" spans="1:14" ht="47.25">
      <c r="A398" s="15">
        <v>7</v>
      </c>
      <c r="B398" s="9" t="s">
        <v>1650</v>
      </c>
      <c r="C398" s="98" t="s">
        <v>1668</v>
      </c>
      <c r="D398" s="23" t="s">
        <v>587</v>
      </c>
      <c r="E398" s="15">
        <v>11</v>
      </c>
      <c r="F398" s="15">
        <v>11</v>
      </c>
      <c r="G398" s="15"/>
      <c r="H398" s="15">
        <v>1</v>
      </c>
      <c r="I398" s="15">
        <v>2022</v>
      </c>
      <c r="J398" s="15"/>
      <c r="K398" s="15" t="s">
        <v>517</v>
      </c>
      <c r="L398" s="23" t="s">
        <v>587</v>
      </c>
      <c r="M398" s="3" t="s">
        <v>1669</v>
      </c>
      <c r="N398" s="23"/>
    </row>
    <row r="399" spans="1:14" ht="90">
      <c r="A399" s="15">
        <v>8</v>
      </c>
      <c r="B399" s="9" t="s">
        <v>1650</v>
      </c>
      <c r="C399" s="98" t="s">
        <v>1670</v>
      </c>
      <c r="D399" s="23" t="s">
        <v>1671</v>
      </c>
      <c r="E399" s="15">
        <v>5</v>
      </c>
      <c r="F399" s="15">
        <v>5</v>
      </c>
      <c r="G399" s="15"/>
      <c r="H399" s="15" t="s">
        <v>256</v>
      </c>
      <c r="I399" s="15">
        <v>2024</v>
      </c>
      <c r="J399" s="15"/>
      <c r="K399" s="15" t="s">
        <v>517</v>
      </c>
      <c r="L399" s="23" t="s">
        <v>1672</v>
      </c>
      <c r="M399" s="23" t="s">
        <v>1673</v>
      </c>
      <c r="N399" s="23"/>
    </row>
    <row r="400" spans="1:14" ht="45">
      <c r="A400" s="15">
        <v>9</v>
      </c>
      <c r="B400" s="9" t="s">
        <v>1650</v>
      </c>
      <c r="C400" s="98" t="s">
        <v>1674</v>
      </c>
      <c r="D400" s="35" t="s">
        <v>512</v>
      </c>
      <c r="E400" s="75">
        <v>7.11</v>
      </c>
      <c r="F400" s="75">
        <v>3.8</v>
      </c>
      <c r="G400" s="75"/>
      <c r="H400" s="75" t="s">
        <v>256</v>
      </c>
      <c r="I400" s="75">
        <v>2025</v>
      </c>
      <c r="J400" s="75"/>
      <c r="K400" s="35" t="s">
        <v>517</v>
      </c>
      <c r="L400" s="35" t="s">
        <v>324</v>
      </c>
      <c r="M400" s="35" t="s">
        <v>601</v>
      </c>
      <c r="N400" s="23"/>
    </row>
    <row r="401" spans="1:14" ht="63">
      <c r="A401" s="15">
        <v>10</v>
      </c>
      <c r="B401" s="9" t="s">
        <v>1650</v>
      </c>
      <c r="C401" s="98" t="s">
        <v>1675</v>
      </c>
      <c r="D401" s="23" t="s">
        <v>512</v>
      </c>
      <c r="E401" s="15">
        <v>26</v>
      </c>
      <c r="F401" s="15">
        <v>10.1</v>
      </c>
      <c r="G401" s="15"/>
      <c r="H401" s="15">
        <v>1</v>
      </c>
      <c r="I401" s="15">
        <v>2021</v>
      </c>
      <c r="J401" s="15"/>
      <c r="K401" s="15" t="s">
        <v>517</v>
      </c>
      <c r="L401" s="15" t="s">
        <v>1676</v>
      </c>
      <c r="M401" s="23" t="s">
        <v>615</v>
      </c>
      <c r="N401" s="23"/>
    </row>
    <row r="402" spans="1:14" ht="47.25">
      <c r="A402" s="15">
        <v>11</v>
      </c>
      <c r="B402" s="9" t="s">
        <v>1650</v>
      </c>
      <c r="C402" s="98" t="s">
        <v>1677</v>
      </c>
      <c r="D402" s="23" t="s">
        <v>512</v>
      </c>
      <c r="E402" s="15">
        <v>10.3</v>
      </c>
      <c r="F402" s="15">
        <v>10.3</v>
      </c>
      <c r="G402" s="15"/>
      <c r="H402" s="15" t="s">
        <v>256</v>
      </c>
      <c r="I402" s="15">
        <v>2023</v>
      </c>
      <c r="J402" s="15" t="s">
        <v>1678</v>
      </c>
      <c r="K402" s="15"/>
      <c r="L402" s="23" t="s">
        <v>534</v>
      </c>
      <c r="M402" s="23" t="s">
        <v>298</v>
      </c>
      <c r="N402" s="77"/>
    </row>
    <row r="403" spans="1:14" ht="47.25">
      <c r="A403" s="15">
        <v>12</v>
      </c>
      <c r="B403" s="9" t="s">
        <v>1650</v>
      </c>
      <c r="C403" s="98" t="s">
        <v>1679</v>
      </c>
      <c r="D403" s="18" t="s">
        <v>512</v>
      </c>
      <c r="E403" s="15">
        <v>8.6999999999999993</v>
      </c>
      <c r="F403" s="15">
        <v>8.6999999999999993</v>
      </c>
      <c r="G403" s="15"/>
      <c r="H403" s="15" t="s">
        <v>256</v>
      </c>
      <c r="I403" s="15">
        <v>2025</v>
      </c>
      <c r="J403" s="15" t="s">
        <v>1678</v>
      </c>
      <c r="K403" s="15"/>
      <c r="L403" s="15" t="s">
        <v>1453</v>
      </c>
      <c r="M403" s="23" t="s">
        <v>1680</v>
      </c>
      <c r="N403" s="77"/>
    </row>
    <row r="404" spans="1:14" ht="45">
      <c r="A404" s="15">
        <v>13</v>
      </c>
      <c r="B404" s="9" t="s">
        <v>1650</v>
      </c>
      <c r="C404" s="98" t="s">
        <v>1681</v>
      </c>
      <c r="D404" s="23" t="s">
        <v>512</v>
      </c>
      <c r="E404" s="15">
        <v>21</v>
      </c>
      <c r="F404" s="15">
        <v>4</v>
      </c>
      <c r="G404" s="15"/>
      <c r="H404" s="15" t="s">
        <v>256</v>
      </c>
      <c r="I404" s="15">
        <v>2023</v>
      </c>
      <c r="J404" s="15" t="s">
        <v>1678</v>
      </c>
      <c r="K404" s="15"/>
      <c r="L404" s="23" t="s">
        <v>1682</v>
      </c>
      <c r="M404" s="23" t="s">
        <v>1367</v>
      </c>
      <c r="N404" s="77"/>
    </row>
    <row r="405" spans="1:14" ht="63">
      <c r="A405" s="15">
        <v>14</v>
      </c>
      <c r="B405" s="9" t="s">
        <v>1650</v>
      </c>
      <c r="C405" s="98" t="s">
        <v>1683</v>
      </c>
      <c r="D405" s="23" t="s">
        <v>512</v>
      </c>
      <c r="E405" s="15">
        <v>10</v>
      </c>
      <c r="F405" s="15">
        <v>8.11</v>
      </c>
      <c r="G405" s="15"/>
      <c r="H405" s="15" t="s">
        <v>256</v>
      </c>
      <c r="I405" s="15">
        <v>2024</v>
      </c>
      <c r="J405" s="15"/>
      <c r="K405" s="15" t="s">
        <v>517</v>
      </c>
      <c r="L405" s="15" t="s">
        <v>260</v>
      </c>
      <c r="M405" s="23" t="s">
        <v>1669</v>
      </c>
      <c r="N405" s="33"/>
    </row>
    <row r="406" spans="1:14" ht="45">
      <c r="A406" s="15">
        <v>15</v>
      </c>
      <c r="B406" s="9" t="s">
        <v>1650</v>
      </c>
      <c r="C406" s="98" t="s">
        <v>1684</v>
      </c>
      <c r="D406" s="23" t="s">
        <v>512</v>
      </c>
      <c r="E406" s="15">
        <v>16</v>
      </c>
      <c r="F406" s="15">
        <v>13.1</v>
      </c>
      <c r="G406" s="15"/>
      <c r="H406" s="15">
        <v>1</v>
      </c>
      <c r="I406" s="15">
        <v>2023</v>
      </c>
      <c r="J406" s="15"/>
      <c r="K406" s="15" t="s">
        <v>517</v>
      </c>
      <c r="L406" s="23" t="s">
        <v>1685</v>
      </c>
      <c r="M406" s="23" t="s">
        <v>1669</v>
      </c>
      <c r="N406" s="35"/>
    </row>
    <row r="407" spans="1:14" ht="45">
      <c r="A407" s="15">
        <v>16</v>
      </c>
      <c r="B407" s="9" t="s">
        <v>1650</v>
      </c>
      <c r="C407" s="98" t="s">
        <v>1686</v>
      </c>
      <c r="D407" s="23" t="s">
        <v>512</v>
      </c>
      <c r="E407" s="15">
        <v>8</v>
      </c>
      <c r="F407" s="15">
        <v>3.8</v>
      </c>
      <c r="G407" s="15"/>
      <c r="H407" s="15" t="s">
        <v>256</v>
      </c>
      <c r="I407" s="15">
        <v>2023</v>
      </c>
      <c r="J407" s="15" t="s">
        <v>1678</v>
      </c>
      <c r="K407" s="15"/>
      <c r="L407" s="23" t="s">
        <v>1687</v>
      </c>
      <c r="M407" s="23" t="s">
        <v>1688</v>
      </c>
      <c r="N407" s="15"/>
    </row>
    <row r="408" spans="1:14" ht="60">
      <c r="A408" s="15">
        <v>17</v>
      </c>
      <c r="B408" s="9" t="s">
        <v>1650</v>
      </c>
      <c r="C408" s="98" t="s">
        <v>1689</v>
      </c>
      <c r="D408" s="28" t="s">
        <v>512</v>
      </c>
      <c r="E408" s="15">
        <v>28.8</v>
      </c>
      <c r="F408" s="15">
        <v>27</v>
      </c>
      <c r="G408" s="15"/>
      <c r="H408" s="15" t="s">
        <v>256</v>
      </c>
      <c r="I408" s="15">
        <v>2025</v>
      </c>
      <c r="J408" s="15"/>
      <c r="K408" s="15" t="s">
        <v>517</v>
      </c>
      <c r="L408" s="15" t="s">
        <v>1690</v>
      </c>
      <c r="M408" s="23" t="s">
        <v>1691</v>
      </c>
      <c r="N408" s="15"/>
    </row>
    <row r="409" spans="1:14" ht="63">
      <c r="A409" s="15">
        <v>18</v>
      </c>
      <c r="B409" s="9" t="s">
        <v>1650</v>
      </c>
      <c r="C409" s="98" t="s">
        <v>1692</v>
      </c>
      <c r="D409" s="15" t="s">
        <v>1693</v>
      </c>
      <c r="E409" s="15">
        <v>42</v>
      </c>
      <c r="F409" s="15">
        <v>40.9</v>
      </c>
      <c r="G409" s="15"/>
      <c r="H409" s="15" t="s">
        <v>520</v>
      </c>
      <c r="I409" s="15">
        <v>2020</v>
      </c>
      <c r="J409" s="15" t="s">
        <v>1678</v>
      </c>
      <c r="K409" s="15"/>
      <c r="L409" s="23" t="s">
        <v>1676</v>
      </c>
      <c r="M409" s="23" t="s">
        <v>1694</v>
      </c>
      <c r="N409" s="15"/>
    </row>
    <row r="410" spans="1:14" ht="31.5">
      <c r="A410" s="15">
        <v>19</v>
      </c>
      <c r="B410" s="9" t="s">
        <v>1650</v>
      </c>
      <c r="C410" s="98" t="s">
        <v>1695</v>
      </c>
      <c r="D410" s="23" t="s">
        <v>1661</v>
      </c>
      <c r="E410" s="15">
        <v>28</v>
      </c>
      <c r="F410" s="15">
        <v>22</v>
      </c>
      <c r="G410" s="15">
        <v>2.7</v>
      </c>
      <c r="H410" s="15">
        <v>1</v>
      </c>
      <c r="I410" s="15">
        <v>2018</v>
      </c>
      <c r="J410" s="15"/>
      <c r="K410" s="23"/>
      <c r="L410" s="23"/>
      <c r="M410" s="23" t="s">
        <v>1696</v>
      </c>
      <c r="N410" s="15"/>
    </row>
    <row r="411" spans="1:14" ht="47.25">
      <c r="A411" s="15">
        <v>20</v>
      </c>
      <c r="B411" s="9" t="s">
        <v>1650</v>
      </c>
      <c r="C411" s="98" t="s">
        <v>1697</v>
      </c>
      <c r="D411" s="3" t="s">
        <v>1693</v>
      </c>
      <c r="E411" s="15">
        <v>9.11</v>
      </c>
      <c r="F411" s="15">
        <v>9.11</v>
      </c>
      <c r="G411" s="15"/>
      <c r="H411" s="15" t="s">
        <v>256</v>
      </c>
      <c r="I411" s="15">
        <v>2025</v>
      </c>
      <c r="J411" s="15"/>
      <c r="K411" s="15" t="s">
        <v>517</v>
      </c>
      <c r="L411" s="23" t="s">
        <v>926</v>
      </c>
      <c r="M411" s="23" t="s">
        <v>1691</v>
      </c>
      <c r="N411" s="15"/>
    </row>
    <row r="412" spans="1:14" ht="45">
      <c r="A412" s="15">
        <v>21</v>
      </c>
      <c r="B412" s="9" t="s">
        <v>1650</v>
      </c>
      <c r="C412" s="98" t="s">
        <v>1698</v>
      </c>
      <c r="D412" s="23" t="s">
        <v>512</v>
      </c>
      <c r="E412" s="15">
        <v>16.5</v>
      </c>
      <c r="F412" s="15">
        <v>16.5</v>
      </c>
      <c r="G412" s="15"/>
      <c r="H412" s="15">
        <v>1</v>
      </c>
      <c r="I412" s="15">
        <v>2022</v>
      </c>
      <c r="J412" s="15"/>
      <c r="K412" s="15" t="s">
        <v>517</v>
      </c>
      <c r="L412" s="23" t="s">
        <v>324</v>
      </c>
      <c r="M412" s="23" t="s">
        <v>1699</v>
      </c>
      <c r="N412" s="15"/>
    </row>
    <row r="413" spans="1:14" ht="47.25">
      <c r="A413" s="15">
        <v>22</v>
      </c>
      <c r="B413" s="9" t="s">
        <v>1650</v>
      </c>
      <c r="C413" s="98" t="s">
        <v>1700</v>
      </c>
      <c r="D413" s="15" t="s">
        <v>512</v>
      </c>
      <c r="E413" s="15">
        <v>39</v>
      </c>
      <c r="F413" s="15">
        <v>36</v>
      </c>
      <c r="G413" s="15"/>
      <c r="H413" s="15" t="s">
        <v>520</v>
      </c>
      <c r="I413" s="15">
        <v>2022</v>
      </c>
      <c r="J413" s="15" t="s">
        <v>1678</v>
      </c>
      <c r="K413" s="15"/>
      <c r="L413" s="15" t="s">
        <v>1676</v>
      </c>
      <c r="M413" s="23" t="s">
        <v>298</v>
      </c>
      <c r="N413" s="15"/>
    </row>
    <row r="414" spans="1:14" ht="60">
      <c r="A414" s="15">
        <v>23</v>
      </c>
      <c r="B414" s="9" t="s">
        <v>1650</v>
      </c>
      <c r="C414" s="98" t="s">
        <v>1701</v>
      </c>
      <c r="D414" s="3" t="s">
        <v>1693</v>
      </c>
      <c r="E414" s="15">
        <v>34</v>
      </c>
      <c r="F414" s="15">
        <v>22.11</v>
      </c>
      <c r="G414" s="15"/>
      <c r="H414" s="15" t="s">
        <v>520</v>
      </c>
      <c r="I414" s="15">
        <v>2020</v>
      </c>
      <c r="J414" s="15"/>
      <c r="K414" s="15" t="s">
        <v>517</v>
      </c>
      <c r="L414" s="87" t="s">
        <v>1690</v>
      </c>
      <c r="M414" s="23" t="s">
        <v>1691</v>
      </c>
      <c r="N414" s="15"/>
    </row>
    <row r="415" spans="1:14" ht="47.25">
      <c r="A415" s="15">
        <v>24</v>
      </c>
      <c r="B415" s="9" t="s">
        <v>1650</v>
      </c>
      <c r="C415" s="98" t="s">
        <v>1702</v>
      </c>
      <c r="D415" s="15" t="s">
        <v>512</v>
      </c>
      <c r="E415" s="15">
        <v>13</v>
      </c>
      <c r="F415" s="15">
        <v>12</v>
      </c>
      <c r="G415" s="15"/>
      <c r="H415" s="15" t="s">
        <v>256</v>
      </c>
      <c r="I415" s="15">
        <v>2025</v>
      </c>
      <c r="J415" s="15"/>
      <c r="K415" s="15" t="s">
        <v>517</v>
      </c>
      <c r="L415" s="15" t="s">
        <v>614</v>
      </c>
      <c r="M415" s="23" t="s">
        <v>601</v>
      </c>
      <c r="N415" s="15"/>
    </row>
    <row r="416" spans="1:14" ht="45">
      <c r="A416" s="15">
        <v>25</v>
      </c>
      <c r="B416" s="9" t="s">
        <v>1650</v>
      </c>
      <c r="C416" s="98" t="s">
        <v>1703</v>
      </c>
      <c r="D416" s="15" t="s">
        <v>1693</v>
      </c>
      <c r="E416" s="15">
        <v>31</v>
      </c>
      <c r="F416" s="15">
        <v>29.2</v>
      </c>
      <c r="G416" s="15"/>
      <c r="H416" s="15" t="s">
        <v>520</v>
      </c>
      <c r="I416" s="15">
        <v>2020</v>
      </c>
      <c r="J416" s="15"/>
      <c r="K416" s="15" t="s">
        <v>517</v>
      </c>
      <c r="L416" s="15" t="s">
        <v>587</v>
      </c>
      <c r="M416" s="23" t="s">
        <v>1669</v>
      </c>
      <c r="N416" s="15"/>
    </row>
    <row r="417" spans="1:14" ht="47.25">
      <c r="A417" s="15">
        <v>26</v>
      </c>
      <c r="B417" s="9" t="s">
        <v>1650</v>
      </c>
      <c r="C417" s="98" t="s">
        <v>1704</v>
      </c>
      <c r="D417" s="3" t="s">
        <v>1693</v>
      </c>
      <c r="E417" s="15">
        <v>29</v>
      </c>
      <c r="F417" s="15">
        <v>29</v>
      </c>
      <c r="G417" s="15"/>
      <c r="H417" s="15">
        <v>1</v>
      </c>
      <c r="I417" s="15">
        <v>2024</v>
      </c>
      <c r="J417" s="15"/>
      <c r="K417" s="15" t="s">
        <v>517</v>
      </c>
      <c r="L417" s="15" t="s">
        <v>324</v>
      </c>
      <c r="M417" s="23" t="s">
        <v>1705</v>
      </c>
      <c r="N417" s="15"/>
    </row>
    <row r="418" spans="1:14" ht="60">
      <c r="A418" s="15">
        <v>27</v>
      </c>
      <c r="B418" s="9" t="s">
        <v>1650</v>
      </c>
      <c r="C418" s="98" t="s">
        <v>1706</v>
      </c>
      <c r="D418" s="15" t="s">
        <v>512</v>
      </c>
      <c r="E418" s="15">
        <v>14.8</v>
      </c>
      <c r="F418" s="15">
        <v>14.8</v>
      </c>
      <c r="G418" s="15"/>
      <c r="H418" s="15" t="s">
        <v>256</v>
      </c>
      <c r="I418" s="15">
        <v>2024</v>
      </c>
      <c r="J418" s="15"/>
      <c r="K418" s="15" t="s">
        <v>517</v>
      </c>
      <c r="L418" s="15" t="s">
        <v>260</v>
      </c>
      <c r="M418" s="23" t="s">
        <v>601</v>
      </c>
      <c r="N418" s="15"/>
    </row>
    <row r="419" spans="1:14" ht="60">
      <c r="A419" s="15">
        <v>28</v>
      </c>
      <c r="B419" s="9" t="s">
        <v>1650</v>
      </c>
      <c r="C419" s="430" t="s">
        <v>1707</v>
      </c>
      <c r="D419" s="15" t="s">
        <v>1708</v>
      </c>
      <c r="E419" s="15">
        <v>6.8</v>
      </c>
      <c r="F419" s="15">
        <v>6.8</v>
      </c>
      <c r="G419" s="15"/>
      <c r="H419" s="15" t="s">
        <v>256</v>
      </c>
      <c r="I419" s="15">
        <v>2025</v>
      </c>
      <c r="J419" s="15"/>
      <c r="K419" s="15" t="s">
        <v>517</v>
      </c>
      <c r="L419" s="15" t="s">
        <v>1709</v>
      </c>
      <c r="M419" s="15" t="s">
        <v>1710</v>
      </c>
      <c r="N419" s="23"/>
    </row>
    <row r="420" spans="1:14" ht="47.25">
      <c r="A420" s="15">
        <v>29</v>
      </c>
      <c r="B420" s="9" t="s">
        <v>1650</v>
      </c>
      <c r="C420" s="98" t="s">
        <v>1711</v>
      </c>
      <c r="D420" s="15" t="s">
        <v>512</v>
      </c>
      <c r="E420" s="15">
        <v>13</v>
      </c>
      <c r="F420" s="15">
        <v>13</v>
      </c>
      <c r="G420" s="15">
        <v>2.6</v>
      </c>
      <c r="H420" s="15" t="s">
        <v>256</v>
      </c>
      <c r="I420" s="15">
        <v>2025</v>
      </c>
      <c r="J420" s="15"/>
      <c r="K420" s="15" t="s">
        <v>517</v>
      </c>
      <c r="L420" s="15" t="s">
        <v>614</v>
      </c>
      <c r="M420" s="15" t="s">
        <v>694</v>
      </c>
      <c r="N420" s="23"/>
    </row>
    <row r="421" spans="1:14" ht="47.25">
      <c r="A421" s="15">
        <v>30</v>
      </c>
      <c r="B421" s="9" t="s">
        <v>1650</v>
      </c>
      <c r="C421" s="98" t="s">
        <v>1712</v>
      </c>
      <c r="D421" s="15" t="s">
        <v>1713</v>
      </c>
      <c r="E421" s="15">
        <v>18</v>
      </c>
      <c r="F421" s="15">
        <v>18</v>
      </c>
      <c r="G421" s="15"/>
      <c r="H421" s="15" t="s">
        <v>520</v>
      </c>
      <c r="I421" s="15">
        <v>2020</v>
      </c>
      <c r="J421" s="15"/>
      <c r="K421" s="15" t="s">
        <v>517</v>
      </c>
      <c r="L421" s="15" t="s">
        <v>1714</v>
      </c>
      <c r="M421" s="15" t="s">
        <v>1715</v>
      </c>
      <c r="N421" s="23"/>
    </row>
    <row r="422" spans="1:14" ht="47.25">
      <c r="A422" s="15">
        <v>31</v>
      </c>
      <c r="B422" s="9" t="s">
        <v>1650</v>
      </c>
      <c r="C422" s="98" t="s">
        <v>1716</v>
      </c>
      <c r="D422" s="15" t="s">
        <v>1717</v>
      </c>
      <c r="E422" s="15">
        <v>7</v>
      </c>
      <c r="F422" s="15">
        <v>3.5</v>
      </c>
      <c r="G422" s="15"/>
      <c r="H422" s="15" t="s">
        <v>94</v>
      </c>
      <c r="I422" s="15"/>
      <c r="J422" s="15"/>
      <c r="K422" s="15"/>
      <c r="L422" s="15" t="s">
        <v>1718</v>
      </c>
      <c r="M422" s="15" t="s">
        <v>1719</v>
      </c>
      <c r="N422" s="35"/>
    </row>
    <row r="423" spans="1:14" ht="63">
      <c r="A423" s="15">
        <v>32</v>
      </c>
      <c r="B423" s="9" t="s">
        <v>1650</v>
      </c>
      <c r="C423" s="98" t="s">
        <v>1720</v>
      </c>
      <c r="D423" s="15" t="s">
        <v>512</v>
      </c>
      <c r="E423" s="15" t="s">
        <v>1498</v>
      </c>
      <c r="F423" s="15" t="s">
        <v>1721</v>
      </c>
      <c r="G423" s="15" t="s">
        <v>1721</v>
      </c>
      <c r="H423" s="15" t="s">
        <v>94</v>
      </c>
      <c r="I423" s="15"/>
      <c r="J423" s="15"/>
      <c r="K423" s="15"/>
      <c r="L423" s="15" t="s">
        <v>1722</v>
      </c>
      <c r="M423" s="15" t="s">
        <v>1723</v>
      </c>
      <c r="N423" s="23"/>
    </row>
    <row r="424" spans="1:14" ht="45">
      <c r="A424" s="15">
        <v>33</v>
      </c>
      <c r="B424" s="9" t="s">
        <v>1650</v>
      </c>
      <c r="C424" s="66" t="s">
        <v>1724</v>
      </c>
      <c r="D424" s="15" t="s">
        <v>512</v>
      </c>
      <c r="E424" s="15">
        <v>30</v>
      </c>
      <c r="F424" s="15">
        <v>29</v>
      </c>
      <c r="G424" s="15" t="s">
        <v>1721</v>
      </c>
      <c r="H424" s="15" t="s">
        <v>94</v>
      </c>
      <c r="I424" s="15">
        <v>2016</v>
      </c>
      <c r="J424" s="15" t="s">
        <v>1678</v>
      </c>
      <c r="K424" s="15"/>
      <c r="L424" s="15" t="s">
        <v>512</v>
      </c>
      <c r="M424" s="15" t="s">
        <v>298</v>
      </c>
      <c r="N424" s="23"/>
    </row>
    <row r="425" spans="1:14" ht="45">
      <c r="A425" s="15">
        <v>34</v>
      </c>
      <c r="B425" s="9" t="s">
        <v>1650</v>
      </c>
      <c r="C425" s="66" t="s">
        <v>1725</v>
      </c>
      <c r="D425" s="15" t="s">
        <v>512</v>
      </c>
      <c r="E425" s="15">
        <v>1</v>
      </c>
      <c r="F425" s="15" t="s">
        <v>1494</v>
      </c>
      <c r="G425" s="15" t="s">
        <v>1494</v>
      </c>
      <c r="H425" s="15" t="s">
        <v>94</v>
      </c>
      <c r="I425" s="15"/>
      <c r="J425" s="15" t="s">
        <v>1678</v>
      </c>
      <c r="K425" s="15"/>
      <c r="L425" s="15" t="s">
        <v>1726</v>
      </c>
      <c r="M425" s="15" t="s">
        <v>1727</v>
      </c>
      <c r="N425" s="23"/>
    </row>
    <row r="426" spans="1:14" ht="47.25">
      <c r="A426" s="15">
        <v>35</v>
      </c>
      <c r="B426" s="9" t="s">
        <v>1650</v>
      </c>
      <c r="C426" s="66" t="s">
        <v>1728</v>
      </c>
      <c r="D426" s="15" t="s">
        <v>512</v>
      </c>
      <c r="E426" s="15">
        <v>8.6</v>
      </c>
      <c r="F426" s="15" t="s">
        <v>1729</v>
      </c>
      <c r="G426" s="15" t="s">
        <v>1729</v>
      </c>
      <c r="H426" s="15" t="s">
        <v>94</v>
      </c>
      <c r="I426" s="15"/>
      <c r="J426" s="15" t="s">
        <v>1678</v>
      </c>
      <c r="K426" s="15"/>
      <c r="L426" s="15" t="s">
        <v>512</v>
      </c>
      <c r="M426" s="15" t="s">
        <v>298</v>
      </c>
      <c r="N426" s="23"/>
    </row>
    <row r="427" spans="1:14" ht="45">
      <c r="A427" s="15">
        <v>36</v>
      </c>
      <c r="B427" s="9" t="s">
        <v>1650</v>
      </c>
      <c r="C427" s="66" t="s">
        <v>1730</v>
      </c>
      <c r="D427" s="15" t="s">
        <v>512</v>
      </c>
      <c r="E427" s="15">
        <v>6.9</v>
      </c>
      <c r="F427" s="15" t="s">
        <v>1721</v>
      </c>
      <c r="G427" s="15" t="s">
        <v>1721</v>
      </c>
      <c r="H427" s="15" t="s">
        <v>94</v>
      </c>
      <c r="I427" s="15"/>
      <c r="J427" s="15" t="s">
        <v>1678</v>
      </c>
      <c r="K427" s="15"/>
      <c r="L427" s="15"/>
      <c r="M427" s="15"/>
      <c r="N427" s="23"/>
    </row>
    <row r="428" spans="1:14" ht="47.25">
      <c r="A428" s="15">
        <v>37</v>
      </c>
      <c r="B428" s="9" t="s">
        <v>1650</v>
      </c>
      <c r="C428" s="66" t="s">
        <v>1731</v>
      </c>
      <c r="D428" s="15" t="s">
        <v>512</v>
      </c>
      <c r="E428" s="15">
        <v>2.9</v>
      </c>
      <c r="F428" s="15">
        <v>0</v>
      </c>
      <c r="G428" s="15">
        <v>0</v>
      </c>
      <c r="H428" s="15" t="s">
        <v>94</v>
      </c>
      <c r="I428" s="15"/>
      <c r="J428" s="15"/>
      <c r="K428" s="15"/>
      <c r="L428" s="15" t="s">
        <v>1453</v>
      </c>
      <c r="M428" s="15" t="s">
        <v>1732</v>
      </c>
      <c r="N428" s="23"/>
    </row>
    <row r="429" spans="1:14" ht="31.5">
      <c r="A429" s="15">
        <v>38</v>
      </c>
      <c r="B429" s="9" t="s">
        <v>1650</v>
      </c>
      <c r="C429" s="66" t="s">
        <v>1733</v>
      </c>
      <c r="D429" s="15" t="s">
        <v>512</v>
      </c>
      <c r="E429" s="15" t="s">
        <v>1734</v>
      </c>
      <c r="F429" s="15" t="s">
        <v>1734</v>
      </c>
      <c r="G429" s="15" t="s">
        <v>1734</v>
      </c>
      <c r="H429" s="15" t="s">
        <v>94</v>
      </c>
      <c r="I429" s="15"/>
      <c r="J429" s="15"/>
      <c r="K429" s="15" t="s">
        <v>1735</v>
      </c>
      <c r="L429" s="15" t="s">
        <v>587</v>
      </c>
      <c r="M429" s="15" t="s">
        <v>541</v>
      </c>
      <c r="N429" s="35"/>
    </row>
    <row r="430" spans="1:14" ht="47.25">
      <c r="A430" s="15">
        <v>39</v>
      </c>
      <c r="B430" s="9" t="s">
        <v>1650</v>
      </c>
      <c r="C430" s="66" t="s">
        <v>1736</v>
      </c>
      <c r="D430" s="15" t="s">
        <v>512</v>
      </c>
      <c r="E430" s="15">
        <v>14.8</v>
      </c>
      <c r="F430" s="15">
        <v>9.1</v>
      </c>
      <c r="G430" s="15" t="s">
        <v>1721</v>
      </c>
      <c r="H430" s="15">
        <v>1</v>
      </c>
      <c r="I430" s="15">
        <v>2019</v>
      </c>
      <c r="J430" s="15"/>
      <c r="K430" s="15" t="s">
        <v>517</v>
      </c>
      <c r="L430" s="15" t="s">
        <v>324</v>
      </c>
      <c r="M430" s="15" t="s">
        <v>694</v>
      </c>
      <c r="N430" s="35"/>
    </row>
    <row r="431" spans="1:14" ht="47.25">
      <c r="A431" s="15">
        <v>40</v>
      </c>
      <c r="B431" s="9" t="s">
        <v>1650</v>
      </c>
      <c r="C431" s="66" t="s">
        <v>1737</v>
      </c>
      <c r="D431" s="15" t="s">
        <v>512</v>
      </c>
      <c r="E431" s="15">
        <v>24.11</v>
      </c>
      <c r="F431" s="15">
        <v>24.11</v>
      </c>
      <c r="G431" s="15" t="s">
        <v>1738</v>
      </c>
      <c r="H431" s="15" t="s">
        <v>94</v>
      </c>
      <c r="I431" s="15"/>
      <c r="J431" s="15"/>
      <c r="K431" s="15" t="s">
        <v>517</v>
      </c>
      <c r="L431" s="15" t="s">
        <v>1739</v>
      </c>
      <c r="M431" s="15" t="s">
        <v>694</v>
      </c>
      <c r="N431" s="77"/>
    </row>
    <row r="432" spans="1:14" ht="60">
      <c r="A432" s="15">
        <v>41</v>
      </c>
      <c r="B432" s="9" t="s">
        <v>1650</v>
      </c>
      <c r="C432" s="66" t="s">
        <v>1740</v>
      </c>
      <c r="D432" s="15" t="s">
        <v>1741</v>
      </c>
      <c r="E432" s="15">
        <v>11.1</v>
      </c>
      <c r="F432" s="15">
        <v>11.1</v>
      </c>
      <c r="G432" s="15" t="s">
        <v>1721</v>
      </c>
      <c r="H432" s="15" t="s">
        <v>94</v>
      </c>
      <c r="I432" s="15"/>
      <c r="J432" s="15" t="s">
        <v>1678</v>
      </c>
      <c r="K432" s="15"/>
      <c r="L432" s="15" t="s">
        <v>1742</v>
      </c>
      <c r="M432" s="15" t="s">
        <v>1696</v>
      </c>
      <c r="N432" s="78"/>
    </row>
    <row r="433" spans="1:14" ht="47.25">
      <c r="A433" s="15">
        <v>42</v>
      </c>
      <c r="B433" s="9" t="s">
        <v>1650</v>
      </c>
      <c r="C433" s="66" t="s">
        <v>1743</v>
      </c>
      <c r="D433" s="15" t="s">
        <v>587</v>
      </c>
      <c r="E433" s="264" t="s">
        <v>1721</v>
      </c>
      <c r="F433" s="264" t="s">
        <v>1721</v>
      </c>
      <c r="G433" s="264" t="s">
        <v>1721</v>
      </c>
      <c r="H433" s="264" t="s">
        <v>94</v>
      </c>
      <c r="I433" s="264"/>
      <c r="J433" s="264"/>
      <c r="K433" s="264" t="s">
        <v>517</v>
      </c>
      <c r="L433" s="264" t="s">
        <v>1744</v>
      </c>
      <c r="M433" s="264" t="s">
        <v>1745</v>
      </c>
      <c r="N433" s="23"/>
    </row>
    <row r="434" spans="1:14" ht="47.25">
      <c r="A434" s="15">
        <v>43</v>
      </c>
      <c r="B434" s="9" t="s">
        <v>1650</v>
      </c>
      <c r="C434" s="66" t="s">
        <v>1746</v>
      </c>
      <c r="D434" s="15" t="s">
        <v>1747</v>
      </c>
      <c r="E434" s="264">
        <v>9.1</v>
      </c>
      <c r="F434" s="264">
        <v>8.11</v>
      </c>
      <c r="G434" s="264" t="s">
        <v>1498</v>
      </c>
      <c r="H434" s="264" t="s">
        <v>94</v>
      </c>
      <c r="I434" s="264"/>
      <c r="J434" s="264"/>
      <c r="K434" s="264" t="s">
        <v>517</v>
      </c>
      <c r="L434" s="264" t="s">
        <v>1748</v>
      </c>
      <c r="M434" s="264" t="s">
        <v>717</v>
      </c>
      <c r="N434" s="23"/>
    </row>
    <row r="435" spans="1:14" ht="31.5">
      <c r="A435" s="15">
        <v>44</v>
      </c>
      <c r="B435" s="9" t="s">
        <v>1650</v>
      </c>
      <c r="C435" s="66" t="s">
        <v>1749</v>
      </c>
      <c r="D435" s="15" t="s">
        <v>547</v>
      </c>
      <c r="E435" s="264">
        <v>10</v>
      </c>
      <c r="F435" s="264">
        <v>10</v>
      </c>
      <c r="G435" s="264" t="s">
        <v>1750</v>
      </c>
      <c r="H435" s="264">
        <v>1</v>
      </c>
      <c r="I435" s="264">
        <v>2019</v>
      </c>
      <c r="J435" s="264"/>
      <c r="K435" s="264" t="s">
        <v>517</v>
      </c>
      <c r="L435" s="264" t="s">
        <v>579</v>
      </c>
      <c r="M435" s="264" t="s">
        <v>717</v>
      </c>
      <c r="N435" s="23"/>
    </row>
    <row r="436" spans="1:14" ht="15.75">
      <c r="A436" s="15"/>
      <c r="B436" s="401">
        <v>44</v>
      </c>
      <c r="C436" s="23"/>
      <c r="D436" s="35"/>
      <c r="E436" s="23"/>
      <c r="F436" s="23"/>
      <c r="G436" s="23"/>
      <c r="H436" s="23"/>
      <c r="I436" s="23"/>
      <c r="J436" s="14"/>
      <c r="K436" s="23"/>
      <c r="L436" s="23"/>
      <c r="M436" s="23"/>
      <c r="N436" s="23"/>
    </row>
    <row r="437" spans="1:14" ht="47.25">
      <c r="A437" s="15">
        <v>1</v>
      </c>
      <c r="B437" s="183" t="s">
        <v>3297</v>
      </c>
      <c r="C437" s="67" t="s">
        <v>1766</v>
      </c>
      <c r="D437" s="253" t="s">
        <v>455</v>
      </c>
      <c r="E437" s="124" t="s">
        <v>1767</v>
      </c>
      <c r="F437" s="254" t="s">
        <v>1768</v>
      </c>
      <c r="G437" s="254" t="s">
        <v>1769</v>
      </c>
      <c r="H437" s="67" t="s">
        <v>111</v>
      </c>
      <c r="I437" s="67">
        <v>2024</v>
      </c>
      <c r="J437" s="66"/>
      <c r="K437" s="67" t="s">
        <v>517</v>
      </c>
      <c r="L437" s="67" t="s">
        <v>1770</v>
      </c>
      <c r="M437" s="90" t="s">
        <v>1771</v>
      </c>
      <c r="N437" s="77"/>
    </row>
    <row r="438" spans="1:14" ht="47.25">
      <c r="A438" s="15">
        <v>2</v>
      </c>
      <c r="B438" s="183" t="s">
        <v>3297</v>
      </c>
      <c r="C438" s="94" t="s">
        <v>1772</v>
      </c>
      <c r="D438" s="90" t="s">
        <v>791</v>
      </c>
      <c r="E438" s="67" t="s">
        <v>1773</v>
      </c>
      <c r="F438" s="67" t="s">
        <v>1774</v>
      </c>
      <c r="G438" s="67" t="s">
        <v>1769</v>
      </c>
      <c r="H438" s="67" t="s">
        <v>456</v>
      </c>
      <c r="I438" s="67">
        <v>2018</v>
      </c>
      <c r="J438" s="67"/>
      <c r="K438" s="67" t="s">
        <v>517</v>
      </c>
      <c r="L438" s="67" t="s">
        <v>1775</v>
      </c>
      <c r="M438" s="67" t="s">
        <v>1776</v>
      </c>
      <c r="N438" s="77"/>
    </row>
    <row r="439" spans="1:14" ht="47.25">
      <c r="A439" s="15">
        <v>3</v>
      </c>
      <c r="B439" s="183" t="s">
        <v>3297</v>
      </c>
      <c r="C439" s="67" t="s">
        <v>1777</v>
      </c>
      <c r="D439" s="67" t="s">
        <v>791</v>
      </c>
      <c r="E439" s="67" t="s">
        <v>1778</v>
      </c>
      <c r="F439" s="67" t="s">
        <v>1779</v>
      </c>
      <c r="G439" s="67" t="s">
        <v>1780</v>
      </c>
      <c r="H439" s="67" t="s">
        <v>111</v>
      </c>
      <c r="I439" s="67">
        <v>2022</v>
      </c>
      <c r="J439" s="67"/>
      <c r="K439" s="67" t="s">
        <v>517</v>
      </c>
      <c r="L439" s="94" t="s">
        <v>580</v>
      </c>
      <c r="M439" s="67" t="s">
        <v>1781</v>
      </c>
      <c r="N439" s="77"/>
    </row>
    <row r="440" spans="1:14" ht="47.25">
      <c r="A440" s="15">
        <v>4</v>
      </c>
      <c r="B440" s="183" t="s">
        <v>3297</v>
      </c>
      <c r="C440" s="67" t="s">
        <v>1782</v>
      </c>
      <c r="D440" s="23" t="s">
        <v>791</v>
      </c>
      <c r="E440" s="23" t="s">
        <v>1783</v>
      </c>
      <c r="F440" s="23" t="s">
        <v>1783</v>
      </c>
      <c r="G440" s="23" t="s">
        <v>913</v>
      </c>
      <c r="H440" s="23" t="s">
        <v>1784</v>
      </c>
      <c r="I440" s="23"/>
      <c r="J440" s="23"/>
      <c r="K440" s="23" t="s">
        <v>517</v>
      </c>
      <c r="L440" s="23" t="s">
        <v>926</v>
      </c>
      <c r="M440" s="35" t="s">
        <v>1785</v>
      </c>
      <c r="N440" s="33"/>
    </row>
    <row r="441" spans="1:14" ht="30">
      <c r="A441" s="15">
        <v>5</v>
      </c>
      <c r="B441" s="183" t="s">
        <v>3297</v>
      </c>
      <c r="C441" s="23" t="s">
        <v>1786</v>
      </c>
      <c r="D441" s="23" t="s">
        <v>791</v>
      </c>
      <c r="E441" s="67" t="s">
        <v>1768</v>
      </c>
      <c r="F441" s="23" t="s">
        <v>1768</v>
      </c>
      <c r="G441" s="23" t="s">
        <v>1769</v>
      </c>
      <c r="H441" s="23" t="s">
        <v>111</v>
      </c>
      <c r="I441" s="23">
        <v>2023</v>
      </c>
      <c r="J441" s="23"/>
      <c r="K441" s="23" t="s">
        <v>517</v>
      </c>
      <c r="L441" s="23" t="s">
        <v>926</v>
      </c>
      <c r="M441" s="35" t="s">
        <v>488</v>
      </c>
      <c r="N441" s="35"/>
    </row>
    <row r="442" spans="1:14" ht="30">
      <c r="A442" s="15">
        <v>6</v>
      </c>
      <c r="B442" s="183" t="s">
        <v>3297</v>
      </c>
      <c r="C442" s="23" t="s">
        <v>1787</v>
      </c>
      <c r="D442" s="23" t="s">
        <v>791</v>
      </c>
      <c r="E442" s="23" t="s">
        <v>1788</v>
      </c>
      <c r="F442" s="23" t="s">
        <v>1789</v>
      </c>
      <c r="G442" s="23" t="s">
        <v>1780</v>
      </c>
      <c r="H442" s="23" t="s">
        <v>453</v>
      </c>
      <c r="I442" s="23">
        <v>2022</v>
      </c>
      <c r="J442" s="23"/>
      <c r="K442" s="23" t="s">
        <v>517</v>
      </c>
      <c r="L442" s="23" t="s">
        <v>1790</v>
      </c>
      <c r="M442" s="78" t="s">
        <v>1791</v>
      </c>
      <c r="N442" s="15"/>
    </row>
    <row r="443" spans="1:14" ht="30">
      <c r="A443" s="15">
        <v>7</v>
      </c>
      <c r="B443" s="183" t="s">
        <v>3297</v>
      </c>
      <c r="C443" s="23" t="s">
        <v>1792</v>
      </c>
      <c r="D443" s="23" t="s">
        <v>791</v>
      </c>
      <c r="E443" s="23" t="s">
        <v>1793</v>
      </c>
      <c r="F443" s="23" t="s">
        <v>1768</v>
      </c>
      <c r="G443" s="23" t="s">
        <v>1769</v>
      </c>
      <c r="H443" s="23" t="s">
        <v>111</v>
      </c>
      <c r="I443" s="23">
        <v>2024</v>
      </c>
      <c r="J443" s="23"/>
      <c r="K443" s="23" t="s">
        <v>517</v>
      </c>
      <c r="L443" s="23" t="s">
        <v>1790</v>
      </c>
      <c r="M443" s="35" t="s">
        <v>1785</v>
      </c>
      <c r="N443" s="15"/>
    </row>
    <row r="444" spans="1:14" ht="30">
      <c r="A444" s="15">
        <v>8</v>
      </c>
      <c r="B444" s="183" t="s">
        <v>3297</v>
      </c>
      <c r="C444" s="28" t="s">
        <v>1794</v>
      </c>
      <c r="D444" s="23" t="s">
        <v>791</v>
      </c>
      <c r="E444" s="23" t="s">
        <v>1789</v>
      </c>
      <c r="F444" s="23" t="s">
        <v>1795</v>
      </c>
      <c r="G444" s="23" t="s">
        <v>1769</v>
      </c>
      <c r="H444" s="23" t="s">
        <v>111</v>
      </c>
      <c r="I444" s="23">
        <v>2021</v>
      </c>
      <c r="J444" s="23" t="s">
        <v>528</v>
      </c>
      <c r="K444" s="23"/>
      <c r="L444" s="23" t="s">
        <v>1796</v>
      </c>
      <c r="M444" s="35" t="s">
        <v>1797</v>
      </c>
      <c r="N444" s="15"/>
    </row>
    <row r="445" spans="1:14" ht="45">
      <c r="A445" s="15">
        <v>9</v>
      </c>
      <c r="B445" s="183" t="s">
        <v>3297</v>
      </c>
      <c r="C445" s="23" t="s">
        <v>1798</v>
      </c>
      <c r="D445" s="23" t="s">
        <v>791</v>
      </c>
      <c r="E445" s="23" t="s">
        <v>1799</v>
      </c>
      <c r="F445" s="23" t="s">
        <v>1799</v>
      </c>
      <c r="G445" s="29" t="s">
        <v>1780</v>
      </c>
      <c r="H445" s="23" t="s">
        <v>111</v>
      </c>
      <c r="I445" s="23">
        <v>2022</v>
      </c>
      <c r="J445" s="29" t="s">
        <v>679</v>
      </c>
      <c r="K445" s="23"/>
      <c r="L445" s="23" t="s">
        <v>1796</v>
      </c>
      <c r="M445" s="23" t="s">
        <v>1800</v>
      </c>
      <c r="N445" s="15"/>
    </row>
    <row r="446" spans="1:14" ht="45">
      <c r="A446" s="15">
        <v>10</v>
      </c>
      <c r="B446" s="183" t="s">
        <v>3297</v>
      </c>
      <c r="C446" s="35" t="s">
        <v>1801</v>
      </c>
      <c r="D446" s="23" t="s">
        <v>791</v>
      </c>
      <c r="E446" s="23" t="s">
        <v>1802</v>
      </c>
      <c r="F446" s="23" t="s">
        <v>1802</v>
      </c>
      <c r="G446" s="23" t="s">
        <v>1803</v>
      </c>
      <c r="H446" s="23" t="s">
        <v>1784</v>
      </c>
      <c r="I446" s="23"/>
      <c r="J446" s="23"/>
      <c r="K446" s="23" t="s">
        <v>517</v>
      </c>
      <c r="L446" s="23" t="s">
        <v>926</v>
      </c>
      <c r="M446" s="35" t="s">
        <v>488</v>
      </c>
      <c r="N446" s="15"/>
    </row>
    <row r="447" spans="1:14" ht="30">
      <c r="A447" s="15">
        <v>11</v>
      </c>
      <c r="B447" s="183" t="s">
        <v>3297</v>
      </c>
      <c r="C447" s="23" t="s">
        <v>1804</v>
      </c>
      <c r="D447" s="23" t="s">
        <v>791</v>
      </c>
      <c r="E447" s="23" t="s">
        <v>1805</v>
      </c>
      <c r="F447" s="23" t="s">
        <v>1768</v>
      </c>
      <c r="G447" s="29" t="s">
        <v>1802</v>
      </c>
      <c r="H447" s="23" t="s">
        <v>1784</v>
      </c>
      <c r="I447" s="23"/>
      <c r="J447" s="29"/>
      <c r="K447" s="23" t="s">
        <v>517</v>
      </c>
      <c r="L447" s="23" t="s">
        <v>1790</v>
      </c>
      <c r="M447" s="23" t="s">
        <v>541</v>
      </c>
      <c r="N447" s="42"/>
    </row>
    <row r="448" spans="1:14" ht="45">
      <c r="A448" s="15">
        <v>12</v>
      </c>
      <c r="B448" s="183" t="s">
        <v>3297</v>
      </c>
      <c r="C448" s="23" t="s">
        <v>1806</v>
      </c>
      <c r="D448" s="23" t="s">
        <v>791</v>
      </c>
      <c r="E448" s="23" t="s">
        <v>1805</v>
      </c>
      <c r="F448" s="23" t="s">
        <v>1805</v>
      </c>
      <c r="G448" s="29" t="s">
        <v>1803</v>
      </c>
      <c r="H448" s="23" t="s">
        <v>1784</v>
      </c>
      <c r="I448" s="23"/>
      <c r="J448" s="29"/>
      <c r="K448" s="23" t="s">
        <v>517</v>
      </c>
      <c r="L448" s="23" t="s">
        <v>1790</v>
      </c>
      <c r="M448" s="23" t="s">
        <v>1807</v>
      </c>
      <c r="N448" s="15"/>
    </row>
    <row r="449" spans="1:14" ht="30">
      <c r="A449" s="15">
        <v>13</v>
      </c>
      <c r="B449" s="183" t="s">
        <v>3297</v>
      </c>
      <c r="C449" s="23" t="s">
        <v>1808</v>
      </c>
      <c r="D449" s="23" t="s">
        <v>791</v>
      </c>
      <c r="E449" s="23" t="s">
        <v>1809</v>
      </c>
      <c r="F449" s="23" t="s">
        <v>1809</v>
      </c>
      <c r="G449" s="31" t="s">
        <v>1803</v>
      </c>
      <c r="H449" s="23" t="s">
        <v>456</v>
      </c>
      <c r="I449" s="31"/>
      <c r="J449" s="31"/>
      <c r="K449" s="23" t="s">
        <v>517</v>
      </c>
      <c r="L449" s="23" t="s">
        <v>337</v>
      </c>
      <c r="M449" s="23" t="s">
        <v>1810</v>
      </c>
      <c r="N449" s="15"/>
    </row>
    <row r="450" spans="1:14" ht="45">
      <c r="A450" s="15">
        <v>14</v>
      </c>
      <c r="B450" s="183" t="s">
        <v>3297</v>
      </c>
      <c r="C450" s="327" t="s">
        <v>1811</v>
      </c>
      <c r="D450" s="23" t="s">
        <v>791</v>
      </c>
      <c r="E450" s="327" t="s">
        <v>1812</v>
      </c>
      <c r="F450" s="327" t="s">
        <v>1812</v>
      </c>
      <c r="G450" s="327" t="s">
        <v>1803</v>
      </c>
      <c r="H450" s="23" t="s">
        <v>1784</v>
      </c>
      <c r="I450" s="31"/>
      <c r="J450" s="23"/>
      <c r="K450" s="31" t="s">
        <v>517</v>
      </c>
      <c r="L450" s="23" t="s">
        <v>1813</v>
      </c>
      <c r="M450" s="23" t="s">
        <v>1814</v>
      </c>
      <c r="N450" s="15"/>
    </row>
    <row r="451" spans="1:14" ht="30">
      <c r="A451" s="15">
        <v>15</v>
      </c>
      <c r="B451" s="183" t="s">
        <v>3297</v>
      </c>
      <c r="C451" s="35" t="s">
        <v>1815</v>
      </c>
      <c r="D451" s="23" t="s">
        <v>791</v>
      </c>
      <c r="E451" s="23" t="s">
        <v>1768</v>
      </c>
      <c r="F451" s="23" t="s">
        <v>1768</v>
      </c>
      <c r="G451" s="23" t="s">
        <v>1802</v>
      </c>
      <c r="H451" s="23" t="s">
        <v>1784</v>
      </c>
      <c r="I451" s="29"/>
      <c r="J451" s="29"/>
      <c r="K451" s="29" t="s">
        <v>517</v>
      </c>
      <c r="L451" s="23" t="s">
        <v>1816</v>
      </c>
      <c r="M451" s="78" t="s">
        <v>1411</v>
      </c>
      <c r="N451" s="15"/>
    </row>
    <row r="452" spans="1:14" ht="45">
      <c r="A452" s="15">
        <v>16</v>
      </c>
      <c r="B452" s="183" t="s">
        <v>3297</v>
      </c>
      <c r="C452" s="327" t="s">
        <v>1817</v>
      </c>
      <c r="D452" s="23" t="s">
        <v>791</v>
      </c>
      <c r="E452" s="327" t="s">
        <v>1818</v>
      </c>
      <c r="F452" s="327" t="s">
        <v>1819</v>
      </c>
      <c r="G452" s="327" t="s">
        <v>1802</v>
      </c>
      <c r="H452" s="23" t="s">
        <v>453</v>
      </c>
      <c r="I452" s="23">
        <v>2020</v>
      </c>
      <c r="J452" s="23"/>
      <c r="K452" s="23" t="s">
        <v>517</v>
      </c>
      <c r="L452" s="23" t="s">
        <v>975</v>
      </c>
      <c r="M452" s="23" t="s">
        <v>1820</v>
      </c>
      <c r="N452" s="15"/>
    </row>
    <row r="453" spans="1:14" ht="30">
      <c r="A453" s="15">
        <v>17</v>
      </c>
      <c r="B453" s="183" t="s">
        <v>3297</v>
      </c>
      <c r="C453" s="23" t="s">
        <v>1821</v>
      </c>
      <c r="D453" s="23" t="s">
        <v>791</v>
      </c>
      <c r="E453" s="23" t="s">
        <v>1803</v>
      </c>
      <c r="F453" s="23" t="s">
        <v>873</v>
      </c>
      <c r="G453" s="23" t="s">
        <v>1803</v>
      </c>
      <c r="H453" s="23" t="s">
        <v>1784</v>
      </c>
      <c r="I453" s="23"/>
      <c r="J453" s="23" t="s">
        <v>528</v>
      </c>
      <c r="K453" s="23"/>
      <c r="L453" s="23" t="s">
        <v>1822</v>
      </c>
      <c r="M453" s="35" t="s">
        <v>1823</v>
      </c>
      <c r="N453" s="15"/>
    </row>
    <row r="454" spans="1:14" ht="45">
      <c r="A454" s="15">
        <v>18</v>
      </c>
      <c r="B454" s="183" t="s">
        <v>3297</v>
      </c>
      <c r="C454" s="23" t="s">
        <v>1824</v>
      </c>
      <c r="D454" s="23" t="s">
        <v>791</v>
      </c>
      <c r="E454" s="23" t="s">
        <v>1825</v>
      </c>
      <c r="F454" s="23" t="s">
        <v>1825</v>
      </c>
      <c r="G454" s="23" t="s">
        <v>1803</v>
      </c>
      <c r="H454" s="23" t="s">
        <v>1784</v>
      </c>
      <c r="I454" s="29"/>
      <c r="J454" s="3"/>
      <c r="K454" s="23" t="s">
        <v>517</v>
      </c>
      <c r="L454" s="23" t="s">
        <v>1813</v>
      </c>
      <c r="M454" s="35" t="s">
        <v>1826</v>
      </c>
      <c r="N454" s="15"/>
    </row>
    <row r="455" spans="1:14" ht="30">
      <c r="A455" s="15">
        <v>19</v>
      </c>
      <c r="B455" s="183" t="s">
        <v>3297</v>
      </c>
      <c r="C455" s="353" t="s">
        <v>1827</v>
      </c>
      <c r="D455" s="23" t="s">
        <v>791</v>
      </c>
      <c r="E455" s="327" t="s">
        <v>1767</v>
      </c>
      <c r="F455" s="327" t="s">
        <v>1767</v>
      </c>
      <c r="G455" s="353" t="s">
        <v>1803</v>
      </c>
      <c r="H455" s="327" t="s">
        <v>453</v>
      </c>
      <c r="I455" s="23">
        <v>2020</v>
      </c>
      <c r="J455" s="23"/>
      <c r="K455" s="15" t="s">
        <v>877</v>
      </c>
      <c r="L455" s="23" t="s">
        <v>1828</v>
      </c>
      <c r="M455" s="23" t="s">
        <v>1829</v>
      </c>
      <c r="N455" s="15"/>
    </row>
    <row r="456" spans="1:14" ht="30">
      <c r="A456" s="15">
        <v>20</v>
      </c>
      <c r="B456" s="183" t="s">
        <v>3297</v>
      </c>
      <c r="C456" s="33" t="s">
        <v>1830</v>
      </c>
      <c r="D456" s="23" t="s">
        <v>791</v>
      </c>
      <c r="E456" s="28" t="s">
        <v>1805</v>
      </c>
      <c r="F456" s="28" t="s">
        <v>1768</v>
      </c>
      <c r="G456" s="23" t="s">
        <v>1769</v>
      </c>
      <c r="H456" s="327" t="s">
        <v>111</v>
      </c>
      <c r="I456" s="29">
        <v>2022</v>
      </c>
      <c r="J456" s="23"/>
      <c r="K456" s="23" t="s">
        <v>517</v>
      </c>
      <c r="L456" s="23"/>
      <c r="M456" s="23" t="s">
        <v>1831</v>
      </c>
      <c r="N456" s="15"/>
    </row>
    <row r="457" spans="1:14" ht="45">
      <c r="A457" s="15">
        <v>21</v>
      </c>
      <c r="B457" s="183" t="s">
        <v>3297</v>
      </c>
      <c r="C457" s="400" t="s">
        <v>1832</v>
      </c>
      <c r="D457" s="23" t="s">
        <v>791</v>
      </c>
      <c r="E457" s="23" t="s">
        <v>1833</v>
      </c>
      <c r="F457" s="23" t="s">
        <v>1769</v>
      </c>
      <c r="G457" s="37" t="s">
        <v>1769</v>
      </c>
      <c r="H457" s="327" t="s">
        <v>111</v>
      </c>
      <c r="I457" s="23">
        <v>2022</v>
      </c>
      <c r="J457" s="23"/>
      <c r="K457" s="15" t="s">
        <v>517</v>
      </c>
      <c r="L457" s="23" t="s">
        <v>1822</v>
      </c>
      <c r="M457" s="33" t="s">
        <v>1834</v>
      </c>
      <c r="N457" s="15"/>
    </row>
    <row r="458" spans="1:14" ht="45">
      <c r="A458" s="15">
        <v>22</v>
      </c>
      <c r="B458" s="183" t="s">
        <v>3297</v>
      </c>
      <c r="C458" s="23" t="s">
        <v>1835</v>
      </c>
      <c r="D458" s="27" t="s">
        <v>791</v>
      </c>
      <c r="E458" s="23" t="s">
        <v>1768</v>
      </c>
      <c r="F458" s="23" t="s">
        <v>1769</v>
      </c>
      <c r="G458" s="23" t="s">
        <v>1769</v>
      </c>
      <c r="H458" s="23" t="s">
        <v>111</v>
      </c>
      <c r="I458" s="23">
        <v>2022</v>
      </c>
      <c r="J458" s="23"/>
      <c r="K458" s="23" t="s">
        <v>517</v>
      </c>
      <c r="L458" s="23" t="s">
        <v>1836</v>
      </c>
      <c r="M458" s="23" t="s">
        <v>1837</v>
      </c>
      <c r="N458" s="15"/>
    </row>
    <row r="459" spans="1:14" ht="45">
      <c r="A459" s="15">
        <v>23</v>
      </c>
      <c r="B459" s="183" t="s">
        <v>3297</v>
      </c>
      <c r="C459" s="23" t="s">
        <v>1838</v>
      </c>
      <c r="D459" s="23" t="s">
        <v>791</v>
      </c>
      <c r="E459" s="23" t="s">
        <v>1819</v>
      </c>
      <c r="F459" s="23" t="s">
        <v>1825</v>
      </c>
      <c r="G459" s="23" t="s">
        <v>1839</v>
      </c>
      <c r="H459" s="23" t="s">
        <v>1784</v>
      </c>
      <c r="I459" s="23"/>
      <c r="J459" s="15" t="s">
        <v>528</v>
      </c>
      <c r="K459" s="23"/>
      <c r="L459" s="23" t="s">
        <v>534</v>
      </c>
      <c r="M459" s="23" t="s">
        <v>1840</v>
      </c>
      <c r="N459" s="66"/>
    </row>
    <row r="460" spans="1:14" ht="45">
      <c r="A460" s="15">
        <v>24</v>
      </c>
      <c r="B460" s="183" t="s">
        <v>3297</v>
      </c>
      <c r="C460" s="23" t="s">
        <v>1841</v>
      </c>
      <c r="D460" s="23" t="s">
        <v>791</v>
      </c>
      <c r="E460" s="23" t="s">
        <v>1805</v>
      </c>
      <c r="F460" s="23">
        <v>0</v>
      </c>
      <c r="G460" s="23" t="s">
        <v>1842</v>
      </c>
      <c r="H460" s="23" t="s">
        <v>1784</v>
      </c>
      <c r="I460" s="23"/>
      <c r="J460" s="23" t="s">
        <v>528</v>
      </c>
      <c r="K460" s="23"/>
      <c r="L460" s="15" t="s">
        <v>1843</v>
      </c>
      <c r="M460" s="15" t="s">
        <v>1844</v>
      </c>
      <c r="N460" s="67"/>
    </row>
    <row r="461" spans="1:14" ht="30">
      <c r="A461" s="15">
        <v>25</v>
      </c>
      <c r="B461" s="183" t="s">
        <v>3297</v>
      </c>
      <c r="C461" s="33" t="s">
        <v>1845</v>
      </c>
      <c r="D461" s="23" t="s">
        <v>791</v>
      </c>
      <c r="E461" s="23" t="s">
        <v>1769</v>
      </c>
      <c r="F461" s="23" t="s">
        <v>1802</v>
      </c>
      <c r="G461" s="23" t="s">
        <v>1769</v>
      </c>
      <c r="H461" s="23" t="s">
        <v>1784</v>
      </c>
      <c r="I461" s="23"/>
      <c r="J461" s="15"/>
      <c r="K461" s="23" t="s">
        <v>517</v>
      </c>
      <c r="L461" s="23" t="s">
        <v>1846</v>
      </c>
      <c r="M461" s="23" t="s">
        <v>488</v>
      </c>
      <c r="N461" s="67"/>
    </row>
    <row r="462" spans="1:14" ht="30">
      <c r="A462" s="15">
        <v>26</v>
      </c>
      <c r="B462" s="183" t="s">
        <v>3297</v>
      </c>
      <c r="C462" s="33" t="s">
        <v>1847</v>
      </c>
      <c r="D462" s="23" t="s">
        <v>791</v>
      </c>
      <c r="E462" s="23" t="s">
        <v>1848</v>
      </c>
      <c r="F462" s="23">
        <v>0</v>
      </c>
      <c r="G462" s="23" t="s">
        <v>1849</v>
      </c>
      <c r="H462" s="23" t="s">
        <v>1784</v>
      </c>
      <c r="I462" s="23"/>
      <c r="J462" s="15" t="s">
        <v>528</v>
      </c>
      <c r="K462" s="23"/>
      <c r="L462" s="23" t="s">
        <v>1850</v>
      </c>
      <c r="M462" s="23" t="s">
        <v>1851</v>
      </c>
      <c r="N462" s="67"/>
    </row>
    <row r="463" spans="1:14" ht="45">
      <c r="A463" s="15">
        <v>27</v>
      </c>
      <c r="B463" s="183" t="s">
        <v>3297</v>
      </c>
      <c r="C463" s="23" t="s">
        <v>1852</v>
      </c>
      <c r="D463" s="23" t="str">
        <f>'[1]педагоги специалисты'!$E$8</f>
        <v>физ.инструктор</v>
      </c>
      <c r="E463" s="23" t="s">
        <v>1825</v>
      </c>
      <c r="F463" s="23" t="s">
        <v>1825</v>
      </c>
      <c r="G463" s="23" t="s">
        <v>1803</v>
      </c>
      <c r="H463" s="23" t="s">
        <v>1784</v>
      </c>
      <c r="I463" s="23"/>
      <c r="J463" s="23"/>
      <c r="K463" s="23" t="str">
        <f>'[1]педагоги специалисты'!$N$8</f>
        <v>высшее</v>
      </c>
      <c r="L463" s="23" t="s">
        <v>1853</v>
      </c>
      <c r="M463" s="23" t="s">
        <v>1854</v>
      </c>
      <c r="N463" s="75"/>
    </row>
    <row r="464" spans="1:14" ht="30">
      <c r="A464" s="15">
        <v>28</v>
      </c>
      <c r="B464" s="183" t="s">
        <v>3297</v>
      </c>
      <c r="C464" s="33" t="s">
        <v>1855</v>
      </c>
      <c r="D464" s="23" t="str">
        <f>'[1]педагоги специалисты'!$E$6</f>
        <v>педагог-логопед</v>
      </c>
      <c r="E464" s="23" t="s">
        <v>1802</v>
      </c>
      <c r="F464" s="23" t="s">
        <v>1802</v>
      </c>
      <c r="G464" s="23" t="s">
        <v>1802</v>
      </c>
      <c r="H464" s="23" t="s">
        <v>1784</v>
      </c>
      <c r="I464" s="23"/>
      <c r="J464" s="3"/>
      <c r="K464" s="23" t="s">
        <v>517</v>
      </c>
      <c r="L464" s="23" t="s">
        <v>926</v>
      </c>
      <c r="M464" s="23" t="s">
        <v>1854</v>
      </c>
      <c r="N464" s="150"/>
    </row>
    <row r="465" spans="1:14" ht="30">
      <c r="A465" s="15">
        <v>29</v>
      </c>
      <c r="B465" s="183" t="s">
        <v>3297</v>
      </c>
      <c r="C465" s="23" t="s">
        <v>1856</v>
      </c>
      <c r="D465" s="23" t="str">
        <f>'[1]педагоги специалисты'!$E$7</f>
        <v>учитель тувинского языка</v>
      </c>
      <c r="E465" s="23" t="s">
        <v>1857</v>
      </c>
      <c r="F465" s="23" t="s">
        <v>1858</v>
      </c>
      <c r="G465" s="23" t="s">
        <v>1802</v>
      </c>
      <c r="H465" s="23" t="s">
        <v>1784</v>
      </c>
      <c r="I465" s="23"/>
      <c r="J465" s="23"/>
      <c r="K465" s="23" t="s">
        <v>517</v>
      </c>
      <c r="L465" s="23" t="str">
        <f>'[1]педагоги специалисты'!$O$7</f>
        <v>учитель родного языка</v>
      </c>
      <c r="M465" s="23" t="s">
        <v>463</v>
      </c>
      <c r="N465" s="150"/>
    </row>
    <row r="466" spans="1:14" ht="45">
      <c r="A466" s="15">
        <v>30</v>
      </c>
      <c r="B466" s="183" t="s">
        <v>3297</v>
      </c>
      <c r="C466" s="23" t="s">
        <v>1859</v>
      </c>
      <c r="D466" s="23" t="s">
        <v>1860</v>
      </c>
      <c r="E466" s="23" t="s">
        <v>1768</v>
      </c>
      <c r="F466" s="23" t="s">
        <v>1780</v>
      </c>
      <c r="G466" s="23" t="s">
        <v>1803</v>
      </c>
      <c r="H466" s="23" t="s">
        <v>453</v>
      </c>
      <c r="I466" s="23">
        <v>2023</v>
      </c>
      <c r="J466" s="23"/>
      <c r="K466" s="23" t="s">
        <v>517</v>
      </c>
      <c r="L466" s="23" t="s">
        <v>1861</v>
      </c>
      <c r="M466" s="35" t="s">
        <v>1862</v>
      </c>
      <c r="N466" s="75"/>
    </row>
    <row r="467" spans="1:14" ht="45">
      <c r="A467" s="15">
        <v>31</v>
      </c>
      <c r="B467" s="183" t="s">
        <v>3297</v>
      </c>
      <c r="C467" s="33" t="s">
        <v>1863</v>
      </c>
      <c r="D467" s="23" t="str">
        <f>$D$30</f>
        <v>Воспитатель</v>
      </c>
      <c r="E467" s="23" t="s">
        <v>1803</v>
      </c>
      <c r="F467" s="23" t="s">
        <v>1803</v>
      </c>
      <c r="G467" s="23" t="s">
        <v>1864</v>
      </c>
      <c r="H467" s="23" t="s">
        <v>1784</v>
      </c>
      <c r="I467" s="23"/>
      <c r="J467" s="15" t="s">
        <v>1865</v>
      </c>
      <c r="K467" s="23"/>
      <c r="L467" s="23" t="s">
        <v>1866</v>
      </c>
      <c r="M467" s="23" t="s">
        <v>1867</v>
      </c>
      <c r="N467" s="75"/>
    </row>
    <row r="468" spans="1:14" ht="45">
      <c r="A468" s="15">
        <v>32</v>
      </c>
      <c r="B468" s="183" t="s">
        <v>3297</v>
      </c>
      <c r="C468" s="320" t="s">
        <v>820</v>
      </c>
      <c r="D468" s="28" t="s">
        <v>1868</v>
      </c>
      <c r="E468" s="28" t="s">
        <v>1812</v>
      </c>
      <c r="F468" s="28" t="s">
        <v>1812</v>
      </c>
      <c r="G468" s="28" t="s">
        <v>1849</v>
      </c>
      <c r="H468" s="28" t="s">
        <v>1784</v>
      </c>
      <c r="I468" s="28"/>
      <c r="J468" s="23"/>
      <c r="K468" s="28" t="s">
        <v>517</v>
      </c>
      <c r="L468" s="28" t="s">
        <v>1869</v>
      </c>
      <c r="M468" s="28" t="s">
        <v>1870</v>
      </c>
      <c r="N468" s="75"/>
    </row>
    <row r="469" spans="1:14" ht="15.75">
      <c r="A469" s="75"/>
      <c r="B469" s="417">
        <v>32</v>
      </c>
      <c r="C469" s="75"/>
      <c r="D469" s="75"/>
      <c r="E469" s="75"/>
      <c r="F469" s="75"/>
      <c r="G469" s="75"/>
      <c r="H469" s="75"/>
      <c r="I469" s="75"/>
      <c r="J469" s="75"/>
      <c r="K469" s="75"/>
      <c r="L469" s="75"/>
      <c r="M469" s="75"/>
      <c r="N469" s="75"/>
    </row>
    <row r="470" spans="1:14" ht="60">
      <c r="A470" s="15">
        <v>1</v>
      </c>
      <c r="B470" s="181" t="s">
        <v>78</v>
      </c>
      <c r="C470" s="23" t="s">
        <v>1873</v>
      </c>
      <c r="D470" s="277" t="s">
        <v>455</v>
      </c>
      <c r="E470" s="3">
        <v>15</v>
      </c>
      <c r="F470" s="34">
        <v>15</v>
      </c>
      <c r="G470" s="34">
        <v>3</v>
      </c>
      <c r="H470" s="23" t="s">
        <v>453</v>
      </c>
      <c r="I470" s="23">
        <v>2022</v>
      </c>
      <c r="J470" s="15" t="s">
        <v>517</v>
      </c>
      <c r="K470" s="23" t="s">
        <v>100</v>
      </c>
      <c r="L470" s="23" t="s">
        <v>1874</v>
      </c>
      <c r="M470" s="35" t="s">
        <v>541</v>
      </c>
      <c r="N470" s="23"/>
    </row>
    <row r="471" spans="1:14" ht="30">
      <c r="A471" s="15">
        <v>2</v>
      </c>
      <c r="B471" s="181" t="s">
        <v>78</v>
      </c>
      <c r="C471" s="23" t="s">
        <v>1875</v>
      </c>
      <c r="D471" s="278" t="s">
        <v>512</v>
      </c>
      <c r="E471" s="23">
        <v>8</v>
      </c>
      <c r="F471" s="23">
        <v>3</v>
      </c>
      <c r="G471" s="23">
        <v>5</v>
      </c>
      <c r="H471" s="23" t="s">
        <v>94</v>
      </c>
      <c r="I471" s="23"/>
      <c r="J471" s="23"/>
      <c r="K471" s="23"/>
      <c r="L471" s="23"/>
      <c r="M471" s="23"/>
      <c r="N471" s="23"/>
    </row>
    <row r="472" spans="1:14" ht="75">
      <c r="A472" s="15">
        <v>3</v>
      </c>
      <c r="B472" s="181" t="s">
        <v>78</v>
      </c>
      <c r="C472" s="28" t="s">
        <v>1876</v>
      </c>
      <c r="D472" s="23" t="s">
        <v>512</v>
      </c>
      <c r="E472" s="23">
        <v>28</v>
      </c>
      <c r="F472" s="23">
        <v>27</v>
      </c>
      <c r="G472" s="23">
        <v>19</v>
      </c>
      <c r="H472" s="23" t="s">
        <v>453</v>
      </c>
      <c r="I472" s="23">
        <v>2019</v>
      </c>
      <c r="J472" s="23" t="s">
        <v>1877</v>
      </c>
      <c r="K472" s="23"/>
      <c r="L472" s="23" t="s">
        <v>572</v>
      </c>
      <c r="M472" s="23" t="s">
        <v>1878</v>
      </c>
      <c r="N472" s="23"/>
    </row>
    <row r="473" spans="1:14" ht="45">
      <c r="A473" s="15">
        <v>4</v>
      </c>
      <c r="B473" s="181" t="s">
        <v>78</v>
      </c>
      <c r="C473" s="28" t="s">
        <v>1879</v>
      </c>
      <c r="D473" s="23" t="s">
        <v>512</v>
      </c>
      <c r="E473" s="23">
        <v>12</v>
      </c>
      <c r="F473" s="23">
        <v>11</v>
      </c>
      <c r="G473" s="23">
        <v>3</v>
      </c>
      <c r="H473" s="23" t="s">
        <v>111</v>
      </c>
      <c r="I473" s="23"/>
      <c r="J473" s="23" t="s">
        <v>517</v>
      </c>
      <c r="K473" s="23" t="s">
        <v>864</v>
      </c>
      <c r="L473" s="23" t="s">
        <v>324</v>
      </c>
      <c r="M473" s="35" t="s">
        <v>541</v>
      </c>
      <c r="N473" s="23"/>
    </row>
    <row r="474" spans="1:14" ht="45">
      <c r="A474" s="15">
        <v>5</v>
      </c>
      <c r="B474" s="181" t="s">
        <v>78</v>
      </c>
      <c r="C474" s="23" t="s">
        <v>1880</v>
      </c>
      <c r="D474" s="23" t="s">
        <v>512</v>
      </c>
      <c r="E474" s="23">
        <v>39</v>
      </c>
      <c r="F474" s="23">
        <v>38</v>
      </c>
      <c r="G474" s="23">
        <v>33</v>
      </c>
      <c r="H474" s="23"/>
      <c r="I474" s="23"/>
      <c r="J474" s="23" t="s">
        <v>1881</v>
      </c>
      <c r="K474" s="23"/>
      <c r="L474" s="23"/>
      <c r="M474" s="35" t="s">
        <v>1882</v>
      </c>
      <c r="N474" s="23"/>
    </row>
    <row r="475" spans="1:14" ht="45">
      <c r="A475" s="15">
        <v>6</v>
      </c>
      <c r="B475" s="181" t="s">
        <v>78</v>
      </c>
      <c r="C475" s="23" t="s">
        <v>1883</v>
      </c>
      <c r="D475" s="23" t="s">
        <v>512</v>
      </c>
      <c r="E475" s="23">
        <v>16</v>
      </c>
      <c r="F475" s="23">
        <v>16</v>
      </c>
      <c r="G475" s="23">
        <v>10</v>
      </c>
      <c r="H475" s="23" t="s">
        <v>453</v>
      </c>
      <c r="I475" s="23">
        <v>2024</v>
      </c>
      <c r="J475" s="23" t="s">
        <v>517</v>
      </c>
      <c r="K475" s="23" t="s">
        <v>100</v>
      </c>
      <c r="L475" s="23" t="s">
        <v>1094</v>
      </c>
      <c r="M475" s="78" t="s">
        <v>541</v>
      </c>
      <c r="N475" s="23"/>
    </row>
    <row r="476" spans="1:14" ht="45">
      <c r="A476" s="15">
        <v>7</v>
      </c>
      <c r="B476" s="181" t="s">
        <v>78</v>
      </c>
      <c r="C476" s="23" t="s">
        <v>1884</v>
      </c>
      <c r="D476" s="23" t="s">
        <v>512</v>
      </c>
      <c r="E476" s="23">
        <v>15</v>
      </c>
      <c r="F476" s="23">
        <v>15</v>
      </c>
      <c r="G476" s="23">
        <v>1</v>
      </c>
      <c r="H476" s="23" t="s">
        <v>94</v>
      </c>
      <c r="I476" s="23"/>
      <c r="J476" s="23" t="s">
        <v>517</v>
      </c>
      <c r="K476" s="23" t="s">
        <v>100</v>
      </c>
      <c r="L476" s="23" t="s">
        <v>1885</v>
      </c>
      <c r="M476" s="35" t="s">
        <v>541</v>
      </c>
      <c r="N476" s="23"/>
    </row>
    <row r="477" spans="1:14" ht="45">
      <c r="A477" s="15">
        <v>8</v>
      </c>
      <c r="B477" s="181" t="s">
        <v>78</v>
      </c>
      <c r="C477" s="28" t="s">
        <v>1886</v>
      </c>
      <c r="D477" s="23" t="s">
        <v>512</v>
      </c>
      <c r="E477" s="23">
        <v>11</v>
      </c>
      <c r="F477" s="23">
        <v>11</v>
      </c>
      <c r="G477" s="23">
        <v>9</v>
      </c>
      <c r="H477" s="23" t="s">
        <v>453</v>
      </c>
      <c r="I477" s="23">
        <v>2019</v>
      </c>
      <c r="J477" s="23" t="s">
        <v>517</v>
      </c>
      <c r="K477" s="23" t="s">
        <v>100</v>
      </c>
      <c r="L477" s="23" t="s">
        <v>1598</v>
      </c>
      <c r="M477" s="35" t="s">
        <v>891</v>
      </c>
      <c r="N477" s="23"/>
    </row>
    <row r="478" spans="1:14" ht="45">
      <c r="A478" s="15">
        <v>9</v>
      </c>
      <c r="B478" s="181" t="s">
        <v>78</v>
      </c>
      <c r="C478" s="23" t="s">
        <v>1887</v>
      </c>
      <c r="D478" s="23" t="s">
        <v>512</v>
      </c>
      <c r="E478" s="23">
        <v>40</v>
      </c>
      <c r="F478" s="23">
        <v>40</v>
      </c>
      <c r="G478" s="29">
        <v>15</v>
      </c>
      <c r="H478" s="23"/>
      <c r="I478" s="23"/>
      <c r="J478" s="29" t="s">
        <v>517</v>
      </c>
      <c r="K478" s="23"/>
      <c r="L478" s="23" t="s">
        <v>1888</v>
      </c>
      <c r="M478" s="23" t="s">
        <v>1889</v>
      </c>
      <c r="N478" s="29"/>
    </row>
    <row r="479" spans="1:14" ht="60">
      <c r="A479" s="15">
        <v>10</v>
      </c>
      <c r="B479" s="181" t="s">
        <v>78</v>
      </c>
      <c r="C479" s="35" t="s">
        <v>1890</v>
      </c>
      <c r="D479" s="23" t="s">
        <v>512</v>
      </c>
      <c r="E479" s="23">
        <v>11</v>
      </c>
      <c r="F479" s="23">
        <v>6</v>
      </c>
      <c r="G479" s="23">
        <v>6</v>
      </c>
      <c r="H479" s="23" t="s">
        <v>94</v>
      </c>
      <c r="I479" s="23"/>
      <c r="J479" s="23" t="s">
        <v>517</v>
      </c>
      <c r="K479" s="23"/>
      <c r="L479" s="23" t="s">
        <v>1891</v>
      </c>
      <c r="M479" s="35" t="s">
        <v>1892</v>
      </c>
      <c r="N479" s="23"/>
    </row>
    <row r="480" spans="1:14" ht="30">
      <c r="A480" s="15">
        <v>11</v>
      </c>
      <c r="B480" s="181" t="s">
        <v>78</v>
      </c>
      <c r="C480" s="23" t="s">
        <v>1893</v>
      </c>
      <c r="D480" s="23" t="s">
        <v>512</v>
      </c>
      <c r="E480" s="23">
        <v>9</v>
      </c>
      <c r="F480" s="23">
        <v>9</v>
      </c>
      <c r="G480" s="29" t="s">
        <v>908</v>
      </c>
      <c r="H480" s="23" t="s">
        <v>94</v>
      </c>
      <c r="I480" s="23"/>
      <c r="J480" s="29" t="s">
        <v>517</v>
      </c>
      <c r="K480" s="23" t="s">
        <v>1894</v>
      </c>
      <c r="L480" s="23"/>
      <c r="M480" s="23" t="s">
        <v>891</v>
      </c>
      <c r="N480" s="29"/>
    </row>
    <row r="481" spans="1:14" ht="30">
      <c r="A481" s="15">
        <v>12</v>
      </c>
      <c r="B481" s="181" t="s">
        <v>78</v>
      </c>
      <c r="C481" s="23" t="s">
        <v>1895</v>
      </c>
      <c r="D481" s="23" t="s">
        <v>512</v>
      </c>
      <c r="E481" s="23">
        <v>5</v>
      </c>
      <c r="F481" s="23">
        <v>3</v>
      </c>
      <c r="G481" s="29">
        <v>3</v>
      </c>
      <c r="H481" s="23" t="s">
        <v>94</v>
      </c>
      <c r="I481" s="23"/>
      <c r="J481" s="29" t="s">
        <v>517</v>
      </c>
      <c r="K481" s="23" t="s">
        <v>100</v>
      </c>
      <c r="L481" s="23" t="s">
        <v>1885</v>
      </c>
      <c r="M481" s="23" t="s">
        <v>541</v>
      </c>
      <c r="N481" s="29"/>
    </row>
    <row r="482" spans="1:14" ht="75">
      <c r="A482" s="15">
        <v>13</v>
      </c>
      <c r="B482" s="181" t="s">
        <v>78</v>
      </c>
      <c r="C482" s="23" t="s">
        <v>1896</v>
      </c>
      <c r="D482" s="23" t="s">
        <v>512</v>
      </c>
      <c r="E482" s="23">
        <v>1</v>
      </c>
      <c r="F482" s="23">
        <v>1</v>
      </c>
      <c r="G482" s="31">
        <v>1</v>
      </c>
      <c r="H482" s="23" t="s">
        <v>94</v>
      </c>
      <c r="I482" s="31"/>
      <c r="J482" s="31" t="s">
        <v>1877</v>
      </c>
      <c r="K482" s="23"/>
      <c r="L482" s="23" t="s">
        <v>1894</v>
      </c>
      <c r="M482" s="23" t="s">
        <v>1878</v>
      </c>
      <c r="N482" s="31"/>
    </row>
    <row r="483" spans="1:14" ht="60">
      <c r="A483" s="15">
        <v>14</v>
      </c>
      <c r="B483" s="181" t="s">
        <v>78</v>
      </c>
      <c r="C483" s="327" t="s">
        <v>1897</v>
      </c>
      <c r="D483" s="23" t="s">
        <v>1898</v>
      </c>
      <c r="E483" s="327">
        <v>16</v>
      </c>
      <c r="F483" s="327">
        <v>12</v>
      </c>
      <c r="G483" s="327">
        <v>6</v>
      </c>
      <c r="H483" s="23" t="s">
        <v>453</v>
      </c>
      <c r="I483" s="31">
        <v>2024</v>
      </c>
      <c r="J483" s="23" t="s">
        <v>517</v>
      </c>
      <c r="K483" s="31" t="s">
        <v>100</v>
      </c>
      <c r="L483" s="23" t="s">
        <v>719</v>
      </c>
      <c r="M483" s="23" t="s">
        <v>541</v>
      </c>
      <c r="N483" s="31"/>
    </row>
    <row r="484" spans="1:14" ht="60">
      <c r="A484" s="15">
        <v>15</v>
      </c>
      <c r="B484" s="181" t="s">
        <v>78</v>
      </c>
      <c r="C484" s="35" t="s">
        <v>1899</v>
      </c>
      <c r="D484" s="23" t="s">
        <v>512</v>
      </c>
      <c r="E484" s="23">
        <v>49</v>
      </c>
      <c r="F484" s="23">
        <v>33</v>
      </c>
      <c r="G484" s="23">
        <v>18</v>
      </c>
      <c r="H484" s="23" t="s">
        <v>456</v>
      </c>
      <c r="I484" s="29">
        <v>2022</v>
      </c>
      <c r="J484" s="29" t="s">
        <v>517</v>
      </c>
      <c r="K484" s="29" t="s">
        <v>100</v>
      </c>
      <c r="L484" s="23" t="s">
        <v>719</v>
      </c>
      <c r="M484" s="78" t="s">
        <v>1900</v>
      </c>
      <c r="N484" s="29"/>
    </row>
    <row r="485" spans="1:14" ht="45">
      <c r="A485" s="15">
        <v>16</v>
      </c>
      <c r="B485" s="181" t="s">
        <v>78</v>
      </c>
      <c r="C485" s="327" t="s">
        <v>1901</v>
      </c>
      <c r="D485" s="23" t="s">
        <v>512</v>
      </c>
      <c r="E485" s="327">
        <v>15</v>
      </c>
      <c r="F485" s="327">
        <v>13</v>
      </c>
      <c r="G485" s="327">
        <v>6</v>
      </c>
      <c r="H485" s="23"/>
      <c r="I485" s="23"/>
      <c r="J485" s="23" t="s">
        <v>517</v>
      </c>
      <c r="K485" s="23"/>
      <c r="L485" s="23" t="s">
        <v>1902</v>
      </c>
      <c r="M485" s="23" t="s">
        <v>541</v>
      </c>
      <c r="N485" s="23"/>
    </row>
    <row r="486" spans="1:14" ht="43.5" customHeight="1">
      <c r="A486" s="15">
        <v>17</v>
      </c>
      <c r="B486" s="181" t="s">
        <v>78</v>
      </c>
      <c r="C486" s="23" t="s">
        <v>1903</v>
      </c>
      <c r="D486" s="23" t="s">
        <v>512</v>
      </c>
      <c r="E486" s="23">
        <v>23</v>
      </c>
      <c r="F486" s="23">
        <v>22</v>
      </c>
      <c r="G486" s="23">
        <v>22</v>
      </c>
      <c r="H486" s="23" t="s">
        <v>453</v>
      </c>
      <c r="I486" s="23">
        <v>2022</v>
      </c>
      <c r="J486" s="23" t="s">
        <v>517</v>
      </c>
      <c r="K486" s="23" t="s">
        <v>100</v>
      </c>
      <c r="L486" s="23" t="s">
        <v>472</v>
      </c>
      <c r="M486" s="35" t="s">
        <v>541</v>
      </c>
      <c r="N486" s="23"/>
    </row>
    <row r="487" spans="1:14" ht="15.75">
      <c r="A487" s="14"/>
      <c r="B487" s="401">
        <v>17</v>
      </c>
      <c r="C487" s="23"/>
      <c r="D487" s="35"/>
      <c r="E487" s="23"/>
      <c r="F487" s="23"/>
      <c r="G487" s="23"/>
      <c r="H487" s="23"/>
      <c r="I487" s="23"/>
      <c r="J487" s="23"/>
      <c r="K487" s="23"/>
      <c r="L487" s="23"/>
      <c r="M487" s="23"/>
      <c r="N487" s="23"/>
    </row>
    <row r="488" spans="1:14" ht="38.25">
      <c r="A488" s="15">
        <v>1</v>
      </c>
      <c r="B488" s="435" t="s">
        <v>3291</v>
      </c>
      <c r="C488" s="128" t="s">
        <v>1906</v>
      </c>
      <c r="D488" s="437" t="s">
        <v>98</v>
      </c>
      <c r="E488" s="128">
        <v>17.100000000000001</v>
      </c>
      <c r="F488" s="128">
        <v>17.100000000000001</v>
      </c>
      <c r="G488" s="128"/>
      <c r="H488" s="128" t="s">
        <v>367</v>
      </c>
      <c r="I488" s="128">
        <v>2025</v>
      </c>
      <c r="J488" s="128" t="s">
        <v>264</v>
      </c>
      <c r="K488" s="128"/>
      <c r="L488" s="128" t="s">
        <v>534</v>
      </c>
      <c r="M488" s="128" t="s">
        <v>1907</v>
      </c>
      <c r="N488" s="128" t="s">
        <v>1908</v>
      </c>
    </row>
    <row r="489" spans="1:14" ht="45" customHeight="1">
      <c r="A489" s="15">
        <v>2</v>
      </c>
      <c r="B489" s="435" t="s">
        <v>3291</v>
      </c>
      <c r="C489" s="128" t="s">
        <v>1909</v>
      </c>
      <c r="D489" s="128" t="s">
        <v>99</v>
      </c>
      <c r="E489" s="145">
        <v>4.5999999999999996</v>
      </c>
      <c r="F489" s="145">
        <v>4.5999999999999996</v>
      </c>
      <c r="G489" s="145"/>
      <c r="H489" s="145" t="s">
        <v>111</v>
      </c>
      <c r="I489" s="145">
        <v>2025</v>
      </c>
      <c r="J489" s="128" t="s">
        <v>1910</v>
      </c>
      <c r="K489" s="128"/>
      <c r="L489" s="128" t="s">
        <v>1911</v>
      </c>
      <c r="M489" s="128" t="s">
        <v>535</v>
      </c>
      <c r="N489" s="128" t="s">
        <v>1912</v>
      </c>
    </row>
    <row r="490" spans="1:14" ht="51">
      <c r="A490" s="15">
        <v>3</v>
      </c>
      <c r="B490" s="435" t="s">
        <v>3291</v>
      </c>
      <c r="C490" s="128" t="s">
        <v>1913</v>
      </c>
      <c r="D490" s="128" t="s">
        <v>99</v>
      </c>
      <c r="E490" s="128">
        <v>9.5</v>
      </c>
      <c r="F490" s="128">
        <v>4.8</v>
      </c>
      <c r="G490" s="128"/>
      <c r="H490" s="128" t="s">
        <v>111</v>
      </c>
      <c r="I490" s="128">
        <v>2023</v>
      </c>
      <c r="J490" s="128" t="s">
        <v>264</v>
      </c>
      <c r="K490" s="128"/>
      <c r="L490" s="128" t="s">
        <v>472</v>
      </c>
      <c r="M490" s="128" t="s">
        <v>1914</v>
      </c>
      <c r="N490" s="128" t="s">
        <v>1915</v>
      </c>
    </row>
    <row r="491" spans="1:14" ht="25.5">
      <c r="A491" s="15">
        <v>4</v>
      </c>
      <c r="B491" s="435" t="s">
        <v>3291</v>
      </c>
      <c r="C491" s="128" t="s">
        <v>1916</v>
      </c>
      <c r="D491" s="128" t="s">
        <v>99</v>
      </c>
      <c r="E491" s="128">
        <v>22.1</v>
      </c>
      <c r="F491" s="128">
        <v>7.4</v>
      </c>
      <c r="G491" s="128"/>
      <c r="H491" s="128" t="s">
        <v>94</v>
      </c>
      <c r="I491" s="128"/>
      <c r="J491" s="128"/>
      <c r="K491" s="128" t="s">
        <v>1061</v>
      </c>
      <c r="L491" s="128"/>
      <c r="M491" s="128" t="s">
        <v>1917</v>
      </c>
      <c r="N491" s="128" t="s">
        <v>1918</v>
      </c>
    </row>
    <row r="492" spans="1:14" ht="38.25">
      <c r="A492" s="15">
        <v>5</v>
      </c>
      <c r="B492" s="435" t="s">
        <v>3291</v>
      </c>
      <c r="C492" s="128" t="s">
        <v>1919</v>
      </c>
      <c r="D492" s="128" t="s">
        <v>99</v>
      </c>
      <c r="E492" s="128">
        <v>7</v>
      </c>
      <c r="F492" s="128">
        <v>0.1</v>
      </c>
      <c r="G492" s="128">
        <v>0.4</v>
      </c>
      <c r="H492" s="128" t="s">
        <v>94</v>
      </c>
      <c r="I492" s="128"/>
      <c r="J492" s="128" t="s">
        <v>264</v>
      </c>
      <c r="K492" s="128"/>
      <c r="L492" s="128" t="s">
        <v>1911</v>
      </c>
      <c r="M492" s="128" t="s">
        <v>535</v>
      </c>
      <c r="N492" s="128"/>
    </row>
    <row r="493" spans="1:14" ht="25.5">
      <c r="A493" s="15">
        <v>6</v>
      </c>
      <c r="B493" s="435" t="s">
        <v>3291</v>
      </c>
      <c r="C493" s="128" t="s">
        <v>1920</v>
      </c>
      <c r="D493" s="128" t="s">
        <v>99</v>
      </c>
      <c r="E493" s="128">
        <v>8.6999999999999993</v>
      </c>
      <c r="F493" s="128">
        <v>1.1000000000000001</v>
      </c>
      <c r="G493" s="128">
        <v>2.4</v>
      </c>
      <c r="H493" s="128" t="s">
        <v>94</v>
      </c>
      <c r="I493" s="128"/>
      <c r="J493" s="128"/>
      <c r="K493" s="128" t="s">
        <v>253</v>
      </c>
      <c r="L493" s="128" t="s">
        <v>386</v>
      </c>
      <c r="M493" s="128" t="s">
        <v>1921</v>
      </c>
      <c r="N493" s="128"/>
    </row>
    <row r="494" spans="1:14" ht="38.25">
      <c r="A494" s="15">
        <v>7</v>
      </c>
      <c r="B494" s="435" t="s">
        <v>3291</v>
      </c>
      <c r="C494" s="128" t="s">
        <v>1922</v>
      </c>
      <c r="D494" s="128" t="s">
        <v>99</v>
      </c>
      <c r="E494" s="128">
        <v>1</v>
      </c>
      <c r="F494" s="128">
        <v>1</v>
      </c>
      <c r="G494" s="128">
        <v>0.8</v>
      </c>
      <c r="H494" s="128" t="s">
        <v>94</v>
      </c>
      <c r="I494" s="128"/>
      <c r="J494" s="128" t="s">
        <v>264</v>
      </c>
      <c r="K494" s="128"/>
      <c r="L494" s="128" t="s">
        <v>1911</v>
      </c>
      <c r="M494" s="128" t="s">
        <v>535</v>
      </c>
      <c r="N494" s="128"/>
    </row>
    <row r="495" spans="1:14" ht="38.25">
      <c r="A495" s="15">
        <v>8</v>
      </c>
      <c r="B495" s="435" t="s">
        <v>3291</v>
      </c>
      <c r="C495" s="128" t="s">
        <v>1923</v>
      </c>
      <c r="D495" s="128" t="s">
        <v>102</v>
      </c>
      <c r="E495" s="128">
        <v>8.3000000000000007</v>
      </c>
      <c r="F495" s="128">
        <v>8.3000000000000007</v>
      </c>
      <c r="G495" s="128"/>
      <c r="H495" s="128" t="s">
        <v>367</v>
      </c>
      <c r="I495" s="128">
        <v>2024</v>
      </c>
      <c r="J495" s="128"/>
      <c r="K495" s="128" t="s">
        <v>253</v>
      </c>
      <c r="L495" s="128" t="s">
        <v>1924</v>
      </c>
      <c r="M495" s="128" t="s">
        <v>1925</v>
      </c>
      <c r="N495" s="128"/>
    </row>
    <row r="496" spans="1:14" ht="38.25">
      <c r="A496" s="15">
        <v>9</v>
      </c>
      <c r="B496" s="435" t="s">
        <v>3291</v>
      </c>
      <c r="C496" s="128" t="s">
        <v>1926</v>
      </c>
      <c r="D496" s="128" t="s">
        <v>99</v>
      </c>
      <c r="E496" s="128">
        <v>18.399999999999999</v>
      </c>
      <c r="F496" s="128">
        <v>12</v>
      </c>
      <c r="G496" s="128">
        <v>1</v>
      </c>
      <c r="H496" s="128" t="s">
        <v>367</v>
      </c>
      <c r="I496" s="128">
        <v>2024</v>
      </c>
      <c r="J496" s="128"/>
      <c r="K496" s="128" t="s">
        <v>253</v>
      </c>
      <c r="L496" s="128" t="s">
        <v>374</v>
      </c>
      <c r="M496" s="128" t="s">
        <v>1927</v>
      </c>
      <c r="N496" s="128"/>
    </row>
    <row r="497" spans="1:14" ht="51">
      <c r="A497" s="15">
        <v>10</v>
      </c>
      <c r="B497" s="435" t="s">
        <v>3291</v>
      </c>
      <c r="C497" s="128" t="s">
        <v>1928</v>
      </c>
      <c r="D497" s="128" t="s">
        <v>99</v>
      </c>
      <c r="E497" s="128">
        <v>4.5999999999999996</v>
      </c>
      <c r="F497" s="128">
        <v>1.1000000000000001</v>
      </c>
      <c r="G497" s="128">
        <v>1.1000000000000001</v>
      </c>
      <c r="H497" s="128" t="s">
        <v>94</v>
      </c>
      <c r="I497" s="128"/>
      <c r="J497" s="128"/>
      <c r="K497" s="128" t="s">
        <v>1061</v>
      </c>
      <c r="L497" s="128" t="s">
        <v>472</v>
      </c>
      <c r="M497" s="128" t="s">
        <v>1929</v>
      </c>
      <c r="N497" s="128"/>
    </row>
    <row r="498" spans="1:14" ht="89.25">
      <c r="A498" s="15">
        <v>11</v>
      </c>
      <c r="B498" s="435" t="s">
        <v>3291</v>
      </c>
      <c r="C498" s="128" t="s">
        <v>1930</v>
      </c>
      <c r="D498" s="128" t="s">
        <v>99</v>
      </c>
      <c r="E498" s="128">
        <v>7</v>
      </c>
      <c r="F498" s="128">
        <v>4</v>
      </c>
      <c r="G498" s="128"/>
      <c r="H498" s="128" t="s">
        <v>111</v>
      </c>
      <c r="I498" s="128">
        <v>2023</v>
      </c>
      <c r="J498" s="128" t="s">
        <v>95</v>
      </c>
      <c r="K498" s="128"/>
      <c r="L498" s="128" t="s">
        <v>1931</v>
      </c>
      <c r="M498" s="128" t="s">
        <v>1907</v>
      </c>
      <c r="N498" s="128"/>
    </row>
    <row r="499" spans="1:14" ht="25.5">
      <c r="A499" s="15">
        <v>12</v>
      </c>
      <c r="B499" s="435" t="s">
        <v>3291</v>
      </c>
      <c r="C499" s="128" t="s">
        <v>1932</v>
      </c>
      <c r="D499" s="128" t="s">
        <v>99</v>
      </c>
      <c r="E499" s="128">
        <v>18.3</v>
      </c>
      <c r="F499" s="128">
        <v>18.3</v>
      </c>
      <c r="G499" s="128"/>
      <c r="H499" s="128" t="s">
        <v>367</v>
      </c>
      <c r="I499" s="128">
        <v>2022</v>
      </c>
      <c r="J499" s="128"/>
      <c r="K499" s="128" t="s">
        <v>253</v>
      </c>
      <c r="L499" s="128" t="s">
        <v>1933</v>
      </c>
      <c r="M499" s="128" t="s">
        <v>1929</v>
      </c>
      <c r="N499" s="128"/>
    </row>
    <row r="500" spans="1:14" ht="38.25">
      <c r="A500" s="15">
        <v>13</v>
      </c>
      <c r="B500" s="435" t="s">
        <v>3291</v>
      </c>
      <c r="C500" s="128" t="s">
        <v>1934</v>
      </c>
      <c r="D500" s="128" t="s">
        <v>115</v>
      </c>
      <c r="E500" s="145">
        <v>22</v>
      </c>
      <c r="F500" s="145">
        <v>17</v>
      </c>
      <c r="G500" s="145"/>
      <c r="H500" s="145" t="s">
        <v>367</v>
      </c>
      <c r="I500" s="145">
        <v>2023</v>
      </c>
      <c r="J500" s="145"/>
      <c r="K500" s="128" t="s">
        <v>253</v>
      </c>
      <c r="L500" s="128" t="s">
        <v>1935</v>
      </c>
      <c r="M500" s="128" t="s">
        <v>1936</v>
      </c>
      <c r="N500" s="128" t="s">
        <v>1937</v>
      </c>
    </row>
    <row r="501" spans="1:14" ht="38.25">
      <c r="A501" s="15">
        <v>14</v>
      </c>
      <c r="B501" s="435" t="s">
        <v>3291</v>
      </c>
      <c r="C501" s="128" t="s">
        <v>1938</v>
      </c>
      <c r="D501" s="128" t="s">
        <v>99</v>
      </c>
      <c r="E501" s="145">
        <v>4.5999999999999996</v>
      </c>
      <c r="F501" s="145">
        <v>4.5999999999999996</v>
      </c>
      <c r="G501" s="145"/>
      <c r="H501" s="145" t="s">
        <v>111</v>
      </c>
      <c r="I501" s="145">
        <v>2025</v>
      </c>
      <c r="J501" s="128" t="s">
        <v>95</v>
      </c>
      <c r="K501" s="128"/>
      <c r="L501" s="128" t="s">
        <v>1911</v>
      </c>
      <c r="M501" s="128" t="s">
        <v>535</v>
      </c>
      <c r="N501" s="128" t="s">
        <v>1939</v>
      </c>
    </row>
    <row r="502" spans="1:14" ht="38.25">
      <c r="A502" s="15">
        <v>15</v>
      </c>
      <c r="B502" s="435" t="s">
        <v>3291</v>
      </c>
      <c r="C502" s="128" t="s">
        <v>1940</v>
      </c>
      <c r="D502" s="128" t="s">
        <v>101</v>
      </c>
      <c r="E502" s="145">
        <v>17.3</v>
      </c>
      <c r="F502" s="436" t="s">
        <v>1941</v>
      </c>
      <c r="G502" s="145"/>
      <c r="H502" s="145" t="s">
        <v>367</v>
      </c>
      <c r="I502" s="145">
        <v>2024</v>
      </c>
      <c r="J502" s="145"/>
      <c r="K502" s="128" t="s">
        <v>253</v>
      </c>
      <c r="L502" s="128" t="s">
        <v>1942</v>
      </c>
      <c r="M502" s="128" t="s">
        <v>1943</v>
      </c>
      <c r="N502" s="128" t="s">
        <v>1915</v>
      </c>
    </row>
    <row r="503" spans="1:14" ht="38.25">
      <c r="A503" s="15">
        <v>16</v>
      </c>
      <c r="B503" s="435" t="s">
        <v>3291</v>
      </c>
      <c r="C503" s="128" t="s">
        <v>1944</v>
      </c>
      <c r="D503" s="128" t="s">
        <v>99</v>
      </c>
      <c r="E503" s="145">
        <v>9.1999999999999993</v>
      </c>
      <c r="F503" s="145">
        <v>9.1999999999999993</v>
      </c>
      <c r="G503" s="145"/>
      <c r="H503" s="145" t="s">
        <v>367</v>
      </c>
      <c r="I503" s="145">
        <v>2021</v>
      </c>
      <c r="J503" s="145"/>
      <c r="K503" s="128" t="s">
        <v>253</v>
      </c>
      <c r="L503" s="128" t="s">
        <v>1924</v>
      </c>
      <c r="M503" s="128" t="s">
        <v>1945</v>
      </c>
      <c r="N503" s="128" t="s">
        <v>1946</v>
      </c>
    </row>
    <row r="504" spans="1:14" ht="25.5">
      <c r="A504" s="15">
        <v>17</v>
      </c>
      <c r="B504" s="435" t="s">
        <v>3291</v>
      </c>
      <c r="C504" s="128" t="s">
        <v>1947</v>
      </c>
      <c r="D504" s="128" t="s">
        <v>99</v>
      </c>
      <c r="E504" s="145">
        <v>19.7</v>
      </c>
      <c r="F504" s="145">
        <v>17.399999999999999</v>
      </c>
      <c r="G504" s="145"/>
      <c r="H504" s="145" t="s">
        <v>367</v>
      </c>
      <c r="I504" s="145">
        <v>2021</v>
      </c>
      <c r="J504" s="145"/>
      <c r="K504" s="128" t="s">
        <v>253</v>
      </c>
      <c r="L504" s="128" t="s">
        <v>1948</v>
      </c>
      <c r="M504" s="128" t="s">
        <v>1945</v>
      </c>
      <c r="N504" s="128" t="s">
        <v>1918</v>
      </c>
    </row>
    <row r="505" spans="1:14" ht="38.25">
      <c r="A505" s="15">
        <v>18</v>
      </c>
      <c r="B505" s="435" t="s">
        <v>3291</v>
      </c>
      <c r="C505" s="128" t="s">
        <v>1949</v>
      </c>
      <c r="D505" s="128" t="s">
        <v>99</v>
      </c>
      <c r="E505" s="128">
        <v>11.9</v>
      </c>
      <c r="F505" s="128">
        <v>11.9</v>
      </c>
      <c r="G505" s="128"/>
      <c r="H505" s="128" t="s">
        <v>111</v>
      </c>
      <c r="I505" s="128">
        <v>2023</v>
      </c>
      <c r="J505" s="128"/>
      <c r="K505" s="128" t="s">
        <v>253</v>
      </c>
      <c r="L505" s="128" t="s">
        <v>1924</v>
      </c>
      <c r="M505" s="128" t="s">
        <v>1929</v>
      </c>
      <c r="N505" s="128" t="s">
        <v>1950</v>
      </c>
    </row>
    <row r="506" spans="1:14">
      <c r="A506" s="80"/>
      <c r="B506" s="291">
        <v>18</v>
      </c>
      <c r="C506" s="15"/>
      <c r="D506" s="15"/>
      <c r="E506" s="15"/>
      <c r="F506" s="15"/>
      <c r="G506" s="15"/>
      <c r="H506" s="15"/>
      <c r="I506" s="15"/>
      <c r="J506" s="15"/>
      <c r="K506" s="15"/>
      <c r="L506" s="15"/>
      <c r="M506" s="15"/>
      <c r="N506" s="14"/>
    </row>
    <row r="507" spans="1:14" ht="45">
      <c r="A507" s="15">
        <v>1</v>
      </c>
      <c r="B507" s="181" t="s">
        <v>3303</v>
      </c>
      <c r="C507" s="28" t="s">
        <v>1959</v>
      </c>
      <c r="D507" s="277" t="s">
        <v>455</v>
      </c>
      <c r="E507" s="3">
        <v>6</v>
      </c>
      <c r="F507" s="34">
        <v>6</v>
      </c>
      <c r="G507" s="34">
        <v>3</v>
      </c>
      <c r="H507" s="23" t="s">
        <v>111</v>
      </c>
      <c r="I507" s="23"/>
      <c r="J507" s="15"/>
      <c r="K507" s="23" t="s">
        <v>300</v>
      </c>
      <c r="L507" s="23" t="s">
        <v>374</v>
      </c>
      <c r="M507" s="35" t="s">
        <v>1387</v>
      </c>
      <c r="N507" s="23"/>
    </row>
    <row r="508" spans="1:14" ht="47.25">
      <c r="A508" s="15">
        <v>2</v>
      </c>
      <c r="B508" s="181" t="s">
        <v>3303</v>
      </c>
      <c r="C508" s="66" t="s">
        <v>1960</v>
      </c>
      <c r="D508" s="485" t="s">
        <v>512</v>
      </c>
      <c r="E508" s="23">
        <v>9</v>
      </c>
      <c r="F508" s="23">
        <v>8</v>
      </c>
      <c r="G508" s="23">
        <v>3</v>
      </c>
      <c r="H508" s="23">
        <v>1</v>
      </c>
      <c r="I508" s="23">
        <v>2024</v>
      </c>
      <c r="J508" s="23" t="s">
        <v>528</v>
      </c>
      <c r="K508" s="23"/>
      <c r="L508" s="23" t="s">
        <v>1961</v>
      </c>
      <c r="M508" s="15" t="s">
        <v>1962</v>
      </c>
      <c r="N508" s="66" t="s">
        <v>1963</v>
      </c>
    </row>
    <row r="509" spans="1:14" ht="47.25">
      <c r="A509" s="15">
        <v>3</v>
      </c>
      <c r="B509" s="181" t="s">
        <v>3303</v>
      </c>
      <c r="C509" s="66" t="s">
        <v>1964</v>
      </c>
      <c r="D509" s="37" t="s">
        <v>887</v>
      </c>
      <c r="E509" s="23">
        <v>9</v>
      </c>
      <c r="F509" s="23">
        <v>9</v>
      </c>
      <c r="G509" s="23">
        <v>3</v>
      </c>
      <c r="H509" s="23">
        <v>1</v>
      </c>
      <c r="I509" s="23">
        <v>2024</v>
      </c>
      <c r="J509" s="23"/>
      <c r="K509" s="23" t="s">
        <v>300</v>
      </c>
      <c r="L509" s="23" t="s">
        <v>1957</v>
      </c>
      <c r="M509" s="124" t="s">
        <v>1965</v>
      </c>
      <c r="N509" s="34"/>
    </row>
    <row r="510" spans="1:14" ht="31.5">
      <c r="A510" s="15">
        <v>4</v>
      </c>
      <c r="B510" s="181" t="s">
        <v>3303</v>
      </c>
      <c r="C510" s="66" t="s">
        <v>1966</v>
      </c>
      <c r="D510" s="486" t="s">
        <v>1391</v>
      </c>
      <c r="E510" s="28">
        <v>25</v>
      </c>
      <c r="F510" s="28">
        <v>25</v>
      </c>
      <c r="G510" s="28">
        <v>3</v>
      </c>
      <c r="H510" s="28" t="s">
        <v>456</v>
      </c>
      <c r="I510" s="28">
        <v>2024</v>
      </c>
      <c r="J510" s="28"/>
      <c r="K510" s="28" t="s">
        <v>300</v>
      </c>
      <c r="L510" s="28" t="s">
        <v>580</v>
      </c>
      <c r="M510" s="187" t="s">
        <v>1967</v>
      </c>
      <c r="N510" s="28"/>
    </row>
    <row r="511" spans="1:14" ht="47.25">
      <c r="A511" s="15">
        <v>5</v>
      </c>
      <c r="B511" s="181" t="s">
        <v>3303</v>
      </c>
      <c r="C511" s="66" t="s">
        <v>1968</v>
      </c>
      <c r="D511" s="37" t="s">
        <v>512</v>
      </c>
      <c r="E511" s="23">
        <v>7</v>
      </c>
      <c r="F511" s="23">
        <v>4</v>
      </c>
      <c r="G511" s="23">
        <v>3</v>
      </c>
      <c r="H511" s="23" t="s">
        <v>1784</v>
      </c>
      <c r="I511" s="23"/>
      <c r="J511" s="23" t="s">
        <v>528</v>
      </c>
      <c r="K511" s="23"/>
      <c r="L511" s="66" t="s">
        <v>1969</v>
      </c>
      <c r="M511" s="66" t="s">
        <v>1970</v>
      </c>
      <c r="N511" s="66" t="s">
        <v>1971</v>
      </c>
    </row>
    <row r="512" spans="1:14" ht="47.25">
      <c r="A512" s="15">
        <v>6</v>
      </c>
      <c r="B512" s="181" t="s">
        <v>3303</v>
      </c>
      <c r="C512" s="66" t="s">
        <v>1972</v>
      </c>
      <c r="D512" s="487" t="s">
        <v>512</v>
      </c>
      <c r="E512" s="34">
        <v>9</v>
      </c>
      <c r="F512" s="34">
        <v>9</v>
      </c>
      <c r="G512" s="34">
        <v>3</v>
      </c>
      <c r="H512" s="34">
        <v>1</v>
      </c>
      <c r="I512" s="34">
        <v>2024</v>
      </c>
      <c r="J512" s="34" t="s">
        <v>528</v>
      </c>
      <c r="K512" s="34"/>
      <c r="L512" s="34" t="s">
        <v>1973</v>
      </c>
      <c r="M512" s="439" t="s">
        <v>1974</v>
      </c>
      <c r="N512" s="89" t="s">
        <v>1975</v>
      </c>
    </row>
    <row r="513" spans="1:14" ht="63">
      <c r="A513" s="15">
        <v>7</v>
      </c>
      <c r="B513" s="181" t="s">
        <v>3303</v>
      </c>
      <c r="C513" s="66" t="s">
        <v>1976</v>
      </c>
      <c r="D513" s="486" t="s">
        <v>964</v>
      </c>
      <c r="E513" s="28">
        <v>34</v>
      </c>
      <c r="F513" s="28">
        <v>34</v>
      </c>
      <c r="G513" s="28">
        <v>3</v>
      </c>
      <c r="H513" s="28" t="s">
        <v>456</v>
      </c>
      <c r="I513" s="28">
        <v>2019</v>
      </c>
      <c r="J513" s="28"/>
      <c r="K513" s="28" t="s">
        <v>300</v>
      </c>
      <c r="L513" s="28"/>
      <c r="M513" s="443" t="s">
        <v>1977</v>
      </c>
      <c r="N513" s="443" t="s">
        <v>1978</v>
      </c>
    </row>
    <row r="514" spans="1:14" ht="47.25">
      <c r="A514" s="15">
        <v>8</v>
      </c>
      <c r="B514" s="181" t="s">
        <v>3303</v>
      </c>
      <c r="C514" s="66" t="s">
        <v>1979</v>
      </c>
      <c r="D514" s="23" t="s">
        <v>512</v>
      </c>
      <c r="E514" s="23">
        <v>6</v>
      </c>
      <c r="F514" s="23">
        <v>3</v>
      </c>
      <c r="G514" s="23">
        <v>3</v>
      </c>
      <c r="H514" s="23" t="s">
        <v>1784</v>
      </c>
      <c r="I514" s="23"/>
      <c r="J514" s="23" t="s">
        <v>528</v>
      </c>
      <c r="K514" s="23"/>
      <c r="L514" s="23" t="s">
        <v>1980</v>
      </c>
      <c r="M514" s="35" t="s">
        <v>1981</v>
      </c>
      <c r="N514" s="23"/>
    </row>
    <row r="515" spans="1:14" ht="31.5">
      <c r="A515" s="15">
        <v>9</v>
      </c>
      <c r="B515" s="181" t="s">
        <v>3303</v>
      </c>
      <c r="C515" s="66" t="s">
        <v>1982</v>
      </c>
      <c r="D515" s="23" t="s">
        <v>512</v>
      </c>
      <c r="E515" s="23">
        <v>7</v>
      </c>
      <c r="F515" s="23">
        <v>7</v>
      </c>
      <c r="G515" s="23" t="s">
        <v>908</v>
      </c>
      <c r="H515" s="23" t="s">
        <v>1784</v>
      </c>
      <c r="I515" s="23"/>
      <c r="J515" s="23" t="s">
        <v>528</v>
      </c>
      <c r="K515" s="23"/>
      <c r="L515" s="23" t="s">
        <v>1983</v>
      </c>
      <c r="M515" s="23" t="s">
        <v>1984</v>
      </c>
      <c r="N515" s="23"/>
    </row>
    <row r="516" spans="1:14" ht="31.5">
      <c r="A516" s="15">
        <v>10</v>
      </c>
      <c r="B516" s="181" t="s">
        <v>3303</v>
      </c>
      <c r="C516" s="66" t="s">
        <v>1985</v>
      </c>
      <c r="D516" s="23" t="s">
        <v>512</v>
      </c>
      <c r="E516" s="23">
        <v>4</v>
      </c>
      <c r="F516" s="23">
        <v>4</v>
      </c>
      <c r="G516" s="23">
        <v>1</v>
      </c>
      <c r="H516" s="23" t="s">
        <v>1784</v>
      </c>
      <c r="I516" s="23"/>
      <c r="J516" s="23"/>
      <c r="K516" s="23" t="s">
        <v>300</v>
      </c>
      <c r="L516" s="23" t="s">
        <v>1986</v>
      </c>
      <c r="M516" s="35" t="s">
        <v>1987</v>
      </c>
      <c r="N516" s="23"/>
    </row>
    <row r="517" spans="1:14" ht="31.5">
      <c r="A517" s="15">
        <v>11</v>
      </c>
      <c r="B517" s="181" t="s">
        <v>3303</v>
      </c>
      <c r="C517" s="66" t="s">
        <v>1988</v>
      </c>
      <c r="D517" s="23" t="s">
        <v>512</v>
      </c>
      <c r="E517" s="23">
        <v>8</v>
      </c>
      <c r="F517" s="23">
        <v>3</v>
      </c>
      <c r="G517" s="23">
        <v>3</v>
      </c>
      <c r="H517" s="23" t="s">
        <v>1784</v>
      </c>
      <c r="I517" s="23"/>
      <c r="J517" s="23" t="s">
        <v>528</v>
      </c>
      <c r="K517" s="23"/>
      <c r="L517" s="66" t="s">
        <v>1989</v>
      </c>
      <c r="M517" s="23" t="s">
        <v>1990</v>
      </c>
      <c r="N517" s="66" t="s">
        <v>1991</v>
      </c>
    </row>
    <row r="518" spans="1:14" ht="47.25">
      <c r="A518" s="15">
        <v>12</v>
      </c>
      <c r="B518" s="181" t="s">
        <v>3303</v>
      </c>
      <c r="C518" s="484" t="s">
        <v>1992</v>
      </c>
      <c r="D518" s="483" t="s">
        <v>1993</v>
      </c>
      <c r="E518" s="63">
        <v>7</v>
      </c>
      <c r="F518" s="63">
        <v>5</v>
      </c>
      <c r="G518" s="440">
        <v>3</v>
      </c>
      <c r="H518" s="63" t="s">
        <v>111</v>
      </c>
      <c r="I518" s="63"/>
      <c r="J518" s="440"/>
      <c r="K518" s="63" t="s">
        <v>300</v>
      </c>
      <c r="L518" s="63" t="s">
        <v>1994</v>
      </c>
      <c r="M518" s="444" t="s">
        <v>1995</v>
      </c>
      <c r="N518" s="444" t="s">
        <v>1996</v>
      </c>
    </row>
    <row r="519" spans="1:14" ht="47.25">
      <c r="A519" s="111">
        <v>13</v>
      </c>
      <c r="B519" s="181" t="s">
        <v>3303</v>
      </c>
      <c r="C519" s="66" t="s">
        <v>1997</v>
      </c>
      <c r="D519" s="23" t="s">
        <v>512</v>
      </c>
      <c r="E519" s="23">
        <v>5</v>
      </c>
      <c r="F519" s="23">
        <v>2</v>
      </c>
      <c r="G519" s="61">
        <v>2</v>
      </c>
      <c r="H519" s="23" t="s">
        <v>1784</v>
      </c>
      <c r="I519" s="61"/>
      <c r="J519" s="61" t="s">
        <v>528</v>
      </c>
      <c r="K519" s="23"/>
      <c r="L519" s="23" t="s">
        <v>1998</v>
      </c>
      <c r="M519" s="23" t="s">
        <v>1999</v>
      </c>
      <c r="N519" s="66" t="s">
        <v>1991</v>
      </c>
    </row>
    <row r="520" spans="1:14" ht="31.5">
      <c r="A520" s="15">
        <v>14</v>
      </c>
      <c r="B520" s="181" t="s">
        <v>3303</v>
      </c>
      <c r="C520" s="66" t="s">
        <v>2000</v>
      </c>
      <c r="D520" s="23" t="s">
        <v>512</v>
      </c>
      <c r="E520" s="23">
        <v>7</v>
      </c>
      <c r="F520" s="23">
        <v>3</v>
      </c>
      <c r="G520" s="23">
        <v>3</v>
      </c>
      <c r="H520" s="23" t="s">
        <v>1784</v>
      </c>
      <c r="I520" s="61"/>
      <c r="J520" s="23"/>
      <c r="K520" s="61" t="s">
        <v>300</v>
      </c>
      <c r="L520" s="119" t="s">
        <v>2001</v>
      </c>
      <c r="M520" s="23" t="s">
        <v>694</v>
      </c>
      <c r="N520" s="66" t="s">
        <v>1991</v>
      </c>
    </row>
    <row r="521" spans="1:14" ht="47.25">
      <c r="A521" s="144">
        <v>15</v>
      </c>
      <c r="B521" s="181" t="s">
        <v>3303</v>
      </c>
      <c r="C521" s="66" t="s">
        <v>2002</v>
      </c>
      <c r="D521" s="23" t="s">
        <v>512</v>
      </c>
      <c r="E521" s="23">
        <v>6</v>
      </c>
      <c r="F521" s="23">
        <v>3</v>
      </c>
      <c r="G521" s="23">
        <v>3</v>
      </c>
      <c r="H521" s="23" t="s">
        <v>1784</v>
      </c>
      <c r="I521" s="23"/>
      <c r="J521" s="23" t="s">
        <v>528</v>
      </c>
      <c r="K521" s="23"/>
      <c r="L521" s="35" t="s">
        <v>273</v>
      </c>
      <c r="M521" s="66" t="s">
        <v>2003</v>
      </c>
      <c r="N521" s="23"/>
    </row>
    <row r="522" spans="1:14" ht="31.5">
      <c r="A522" s="15">
        <v>16</v>
      </c>
      <c r="B522" s="181" t="s">
        <v>3303</v>
      </c>
      <c r="C522" s="66" t="s">
        <v>2004</v>
      </c>
      <c r="D522" s="23" t="s">
        <v>512</v>
      </c>
      <c r="E522" s="23">
        <v>6</v>
      </c>
      <c r="F522" s="23">
        <v>4</v>
      </c>
      <c r="G522" s="23">
        <v>3</v>
      </c>
      <c r="H522" s="23" t="s">
        <v>1784</v>
      </c>
      <c r="I522" s="23"/>
      <c r="J522" s="23"/>
      <c r="K522" s="23" t="s">
        <v>517</v>
      </c>
      <c r="L522" s="23" t="s">
        <v>1426</v>
      </c>
      <c r="M522" s="66" t="s">
        <v>2005</v>
      </c>
      <c r="N522" s="66" t="s">
        <v>1991</v>
      </c>
    </row>
    <row r="523" spans="1:14" ht="47.25">
      <c r="A523" s="15">
        <v>17</v>
      </c>
      <c r="B523" s="181" t="s">
        <v>3303</v>
      </c>
      <c r="C523" s="66" t="s">
        <v>2006</v>
      </c>
      <c r="D523" s="23" t="s">
        <v>1993</v>
      </c>
      <c r="E523" s="23">
        <v>19</v>
      </c>
      <c r="F523" s="23">
        <v>19</v>
      </c>
      <c r="G523" s="23">
        <v>1</v>
      </c>
      <c r="H523" s="23" t="s">
        <v>1784</v>
      </c>
      <c r="I523" s="23"/>
      <c r="J523" s="15"/>
      <c r="K523" s="23" t="s">
        <v>517</v>
      </c>
      <c r="L523" s="23" t="s">
        <v>2007</v>
      </c>
      <c r="M523" s="35" t="s">
        <v>1917</v>
      </c>
      <c r="N523" s="23"/>
    </row>
    <row r="524" spans="1:14" ht="47.25">
      <c r="A524" s="15">
        <v>18</v>
      </c>
      <c r="B524" s="181" t="s">
        <v>3303</v>
      </c>
      <c r="C524" s="66" t="s">
        <v>2008</v>
      </c>
      <c r="D524" s="23" t="s">
        <v>512</v>
      </c>
      <c r="E524" s="23">
        <v>2</v>
      </c>
      <c r="F524" s="23">
        <v>2</v>
      </c>
      <c r="G524" s="23">
        <v>1</v>
      </c>
      <c r="H524" s="23" t="s">
        <v>1784</v>
      </c>
      <c r="I524" s="23"/>
      <c r="J524" s="23" t="s">
        <v>528</v>
      </c>
      <c r="K524" s="15"/>
      <c r="L524" s="23"/>
      <c r="M524" s="23" t="s">
        <v>2009</v>
      </c>
      <c r="N524" s="23"/>
    </row>
    <row r="525" spans="1:14" ht="63">
      <c r="A525" s="15">
        <v>19</v>
      </c>
      <c r="B525" s="181" t="s">
        <v>3303</v>
      </c>
      <c r="C525" s="442" t="s">
        <v>2010</v>
      </c>
      <c r="D525" s="63" t="s">
        <v>512</v>
      </c>
      <c r="E525" s="63">
        <v>8</v>
      </c>
      <c r="F525" s="63">
        <v>3</v>
      </c>
      <c r="G525" s="63">
        <v>2</v>
      </c>
      <c r="H525" s="441">
        <v>1</v>
      </c>
      <c r="I525" s="440"/>
      <c r="J525" s="63" t="s">
        <v>528</v>
      </c>
      <c r="K525" s="63"/>
      <c r="L525" s="63" t="s">
        <v>2011</v>
      </c>
      <c r="M525" s="63" t="s">
        <v>1437</v>
      </c>
      <c r="N525" s="440"/>
    </row>
    <row r="526" spans="1:14" ht="47.25">
      <c r="A526" s="15">
        <v>20</v>
      </c>
      <c r="B526" s="181" t="s">
        <v>3303</v>
      </c>
      <c r="C526" s="66" t="s">
        <v>2012</v>
      </c>
      <c r="D526" s="23" t="s">
        <v>512</v>
      </c>
      <c r="E526" s="23">
        <v>2</v>
      </c>
      <c r="F526" s="23">
        <v>2</v>
      </c>
      <c r="G526" s="23">
        <v>2</v>
      </c>
      <c r="H526" s="23" t="s">
        <v>1784</v>
      </c>
      <c r="I526" s="23"/>
      <c r="J526" s="23" t="s">
        <v>528</v>
      </c>
      <c r="K526" s="15"/>
      <c r="L526" s="23" t="s">
        <v>1980</v>
      </c>
      <c r="M526" s="33" t="s">
        <v>1437</v>
      </c>
      <c r="N526" s="23"/>
    </row>
    <row r="527" spans="1:14" ht="47.25">
      <c r="A527" s="15">
        <v>21</v>
      </c>
      <c r="B527" s="181" t="s">
        <v>3303</v>
      </c>
      <c r="C527" s="66" t="s">
        <v>2013</v>
      </c>
      <c r="D527" s="27" t="s">
        <v>512</v>
      </c>
      <c r="E527" s="23">
        <v>4</v>
      </c>
      <c r="F527" s="23">
        <v>4</v>
      </c>
      <c r="G527" s="23">
        <v>3</v>
      </c>
      <c r="H527" s="23" t="s">
        <v>1784</v>
      </c>
      <c r="I527" s="23"/>
      <c r="J527" s="23"/>
      <c r="K527" s="23" t="s">
        <v>517</v>
      </c>
      <c r="L527" s="23" t="s">
        <v>2014</v>
      </c>
      <c r="M527" s="23" t="s">
        <v>694</v>
      </c>
      <c r="N527" s="23"/>
    </row>
    <row r="528" spans="1:14" ht="75">
      <c r="A528" s="15">
        <v>22</v>
      </c>
      <c r="B528" s="181" t="s">
        <v>3303</v>
      </c>
      <c r="C528" s="66" t="s">
        <v>2015</v>
      </c>
      <c r="D528" s="23" t="s">
        <v>512</v>
      </c>
      <c r="E528" s="23">
        <v>4</v>
      </c>
      <c r="F528" s="23">
        <v>2</v>
      </c>
      <c r="G528" s="23">
        <v>2</v>
      </c>
      <c r="H528" s="23" t="s">
        <v>1784</v>
      </c>
      <c r="I528" s="23"/>
      <c r="J528" s="15"/>
      <c r="K528" s="23" t="s">
        <v>517</v>
      </c>
      <c r="L528" s="23" t="s">
        <v>2016</v>
      </c>
      <c r="M528" s="23" t="s">
        <v>717</v>
      </c>
      <c r="N528" s="23" t="s">
        <v>2017</v>
      </c>
    </row>
    <row r="529" spans="1:14" ht="47.25">
      <c r="A529" s="15">
        <v>23</v>
      </c>
      <c r="B529" s="181" t="s">
        <v>3303</v>
      </c>
      <c r="C529" s="442" t="s">
        <v>2018</v>
      </c>
      <c r="D529" s="63" t="s">
        <v>1391</v>
      </c>
      <c r="E529" s="63">
        <v>9</v>
      </c>
      <c r="F529" s="63">
        <v>4</v>
      </c>
      <c r="G529" s="63">
        <v>3</v>
      </c>
      <c r="H529" s="63">
        <v>1</v>
      </c>
      <c r="I529" s="63"/>
      <c r="J529" s="63"/>
      <c r="K529" s="63" t="s">
        <v>517</v>
      </c>
      <c r="L529" s="179" t="s">
        <v>2019</v>
      </c>
      <c r="M529" s="179" t="s">
        <v>2020</v>
      </c>
      <c r="N529" s="63" t="s">
        <v>2021</v>
      </c>
    </row>
    <row r="530" spans="1:14" ht="63">
      <c r="A530" s="15">
        <v>24</v>
      </c>
      <c r="B530" s="181" t="s">
        <v>3303</v>
      </c>
      <c r="C530" s="66" t="s">
        <v>2022</v>
      </c>
      <c r="D530" s="23" t="s">
        <v>512</v>
      </c>
      <c r="E530" s="23">
        <v>3</v>
      </c>
      <c r="F530" s="23">
        <v>3</v>
      </c>
      <c r="G530" s="23">
        <v>1</v>
      </c>
      <c r="H530" s="23" t="s">
        <v>1784</v>
      </c>
      <c r="I530" s="23"/>
      <c r="J530" s="15"/>
      <c r="K530" s="23" t="s">
        <v>517</v>
      </c>
      <c r="L530" s="23" t="s">
        <v>930</v>
      </c>
      <c r="M530" s="23" t="s">
        <v>1387</v>
      </c>
      <c r="N530" s="23"/>
    </row>
    <row r="531" spans="1:14" ht="47.25">
      <c r="A531" s="15">
        <v>25</v>
      </c>
      <c r="B531" s="181" t="s">
        <v>3303</v>
      </c>
      <c r="C531" s="442" t="s">
        <v>2023</v>
      </c>
      <c r="D531" s="63" t="s">
        <v>1018</v>
      </c>
      <c r="E531" s="63">
        <v>18</v>
      </c>
      <c r="F531" s="63">
        <v>18</v>
      </c>
      <c r="G531" s="63">
        <v>1</v>
      </c>
      <c r="H531" s="63">
        <v>1</v>
      </c>
      <c r="I531" s="63"/>
      <c r="J531" s="179"/>
      <c r="K531" s="63" t="s">
        <v>517</v>
      </c>
      <c r="L531" s="63" t="s">
        <v>2024</v>
      </c>
      <c r="M531" s="63" t="s">
        <v>1917</v>
      </c>
      <c r="N531" s="63"/>
    </row>
    <row r="532" spans="1:14" ht="60">
      <c r="A532" s="15">
        <v>26</v>
      </c>
      <c r="B532" s="181" t="s">
        <v>3303</v>
      </c>
      <c r="C532" s="66" t="s">
        <v>2025</v>
      </c>
      <c r="D532" s="23" t="s">
        <v>512</v>
      </c>
      <c r="E532" s="23">
        <v>3</v>
      </c>
      <c r="F532" s="23">
        <v>3</v>
      </c>
      <c r="G532" s="23">
        <v>3</v>
      </c>
      <c r="H532" s="23" t="s">
        <v>1784</v>
      </c>
      <c r="I532" s="23"/>
      <c r="J532" s="23" t="s">
        <v>528</v>
      </c>
      <c r="K532" s="23"/>
      <c r="L532" s="35" t="s">
        <v>2026</v>
      </c>
      <c r="M532" s="23" t="s">
        <v>2027</v>
      </c>
      <c r="N532" s="23" t="s">
        <v>2028</v>
      </c>
    </row>
    <row r="533" spans="1:14" ht="47.25">
      <c r="A533" s="15">
        <v>27</v>
      </c>
      <c r="B533" s="181" t="s">
        <v>3303</v>
      </c>
      <c r="C533" s="66" t="s">
        <v>2029</v>
      </c>
      <c r="D533" s="23" t="s">
        <v>512</v>
      </c>
      <c r="E533" s="23">
        <v>3</v>
      </c>
      <c r="F533" s="23">
        <v>2</v>
      </c>
      <c r="G533" s="23">
        <v>3</v>
      </c>
      <c r="H533" s="23" t="s">
        <v>1784</v>
      </c>
      <c r="I533" s="23"/>
      <c r="J533" s="15" t="s">
        <v>528</v>
      </c>
      <c r="K533" s="23"/>
      <c r="L533" s="23" t="s">
        <v>2030</v>
      </c>
      <c r="M533" s="23" t="s">
        <v>2031</v>
      </c>
      <c r="N533" s="23"/>
    </row>
    <row r="534" spans="1:14" ht="47.25">
      <c r="A534" s="15">
        <v>28</v>
      </c>
      <c r="B534" s="181" t="s">
        <v>3303</v>
      </c>
      <c r="C534" s="66" t="s">
        <v>2032</v>
      </c>
      <c r="D534" s="23" t="s">
        <v>2033</v>
      </c>
      <c r="E534" s="23">
        <v>6</v>
      </c>
      <c r="F534" s="23">
        <v>6</v>
      </c>
      <c r="G534" s="23">
        <v>1</v>
      </c>
      <c r="H534" s="23" t="s">
        <v>1784</v>
      </c>
      <c r="I534" s="23"/>
      <c r="J534" s="23"/>
      <c r="K534" s="23" t="s">
        <v>517</v>
      </c>
      <c r="L534" s="23" t="s">
        <v>2014</v>
      </c>
      <c r="M534" s="23" t="s">
        <v>717</v>
      </c>
      <c r="N534" s="23" t="s">
        <v>2034</v>
      </c>
    </row>
    <row r="535" spans="1:14" ht="47.25">
      <c r="A535" s="15">
        <v>29</v>
      </c>
      <c r="B535" s="181" t="s">
        <v>3303</v>
      </c>
      <c r="C535" s="66" t="s">
        <v>2035</v>
      </c>
      <c r="D535" s="23" t="s">
        <v>512</v>
      </c>
      <c r="E535" s="23">
        <v>6</v>
      </c>
      <c r="F535" s="23">
        <v>6</v>
      </c>
      <c r="G535" s="23">
        <v>2</v>
      </c>
      <c r="H535" s="23" t="s">
        <v>1784</v>
      </c>
      <c r="I535" s="23"/>
      <c r="J535" s="15" t="s">
        <v>528</v>
      </c>
      <c r="K535" s="23"/>
      <c r="L535" s="23" t="s">
        <v>565</v>
      </c>
      <c r="M535" s="23" t="s">
        <v>1437</v>
      </c>
      <c r="N535" s="23"/>
    </row>
    <row r="536" spans="1:14" ht="31.5">
      <c r="A536" s="15">
        <v>30</v>
      </c>
      <c r="B536" s="181" t="s">
        <v>3303</v>
      </c>
      <c r="C536" s="66" t="s">
        <v>2036</v>
      </c>
      <c r="D536" s="23" t="s">
        <v>512</v>
      </c>
      <c r="E536" s="23">
        <v>12</v>
      </c>
      <c r="F536" s="23" t="s">
        <v>509</v>
      </c>
      <c r="G536" s="23" t="s">
        <v>2037</v>
      </c>
      <c r="H536" s="23" t="s">
        <v>1784</v>
      </c>
      <c r="I536" s="23"/>
      <c r="J536" s="23"/>
      <c r="K536" s="23" t="s">
        <v>517</v>
      </c>
      <c r="L536" s="23" t="s">
        <v>2038</v>
      </c>
      <c r="M536" s="23" t="s">
        <v>2039</v>
      </c>
      <c r="N536" s="23"/>
    </row>
    <row r="537" spans="1:14" ht="31.5">
      <c r="A537" s="15">
        <v>31</v>
      </c>
      <c r="B537" s="181" t="s">
        <v>3303</v>
      </c>
      <c r="C537" s="66" t="s">
        <v>2040</v>
      </c>
      <c r="D537" s="23" t="s">
        <v>512</v>
      </c>
      <c r="E537" s="15">
        <v>6</v>
      </c>
      <c r="F537" s="15">
        <v>2</v>
      </c>
      <c r="G537" s="15">
        <v>2</v>
      </c>
      <c r="H537" s="23" t="s">
        <v>1784</v>
      </c>
      <c r="I537" s="15"/>
      <c r="J537" s="15" t="s">
        <v>528</v>
      </c>
      <c r="K537" s="15"/>
      <c r="L537" s="15" t="s">
        <v>2041</v>
      </c>
      <c r="M537" s="15" t="s">
        <v>2042</v>
      </c>
      <c r="N537" s="23" t="s">
        <v>2043</v>
      </c>
    </row>
    <row r="538" spans="1:14" ht="60">
      <c r="A538" s="15">
        <v>32</v>
      </c>
      <c r="B538" s="181" t="s">
        <v>3303</v>
      </c>
      <c r="C538" s="23" t="s">
        <v>2044</v>
      </c>
      <c r="D538" s="23" t="s">
        <v>512</v>
      </c>
      <c r="E538" s="15">
        <v>18</v>
      </c>
      <c r="F538" s="15">
        <v>6</v>
      </c>
      <c r="G538" s="15" t="s">
        <v>509</v>
      </c>
      <c r="H538" s="23" t="s">
        <v>1784</v>
      </c>
      <c r="I538" s="23"/>
      <c r="J538" s="15" t="s">
        <v>528</v>
      </c>
      <c r="K538" s="15"/>
      <c r="L538" s="15" t="s">
        <v>2045</v>
      </c>
      <c r="M538" s="15" t="s">
        <v>2046</v>
      </c>
      <c r="N538" s="23"/>
    </row>
    <row r="539" spans="1:14" ht="45">
      <c r="A539" s="15">
        <v>33</v>
      </c>
      <c r="B539" s="181" t="s">
        <v>3303</v>
      </c>
      <c r="C539" s="23" t="s">
        <v>2047</v>
      </c>
      <c r="D539" s="23" t="s">
        <v>512</v>
      </c>
      <c r="E539" s="15">
        <v>5</v>
      </c>
      <c r="F539" s="15">
        <v>2</v>
      </c>
      <c r="G539" s="15">
        <v>2</v>
      </c>
      <c r="H539" s="23" t="s">
        <v>1784</v>
      </c>
      <c r="I539" s="15"/>
      <c r="J539" s="15" t="s">
        <v>528</v>
      </c>
      <c r="K539" s="15"/>
      <c r="L539" s="75" t="s">
        <v>2048</v>
      </c>
      <c r="M539" s="15" t="s">
        <v>2049</v>
      </c>
      <c r="N539" s="23" t="s">
        <v>2043</v>
      </c>
    </row>
    <row r="540" spans="1:14" ht="63">
      <c r="A540" s="15">
        <v>34</v>
      </c>
      <c r="B540" s="181" t="s">
        <v>3303</v>
      </c>
      <c r="C540" s="23" t="s">
        <v>2050</v>
      </c>
      <c r="D540" s="23" t="s">
        <v>1018</v>
      </c>
      <c r="E540" s="23">
        <v>28</v>
      </c>
      <c r="F540" s="23">
        <v>26</v>
      </c>
      <c r="G540" s="23" t="s">
        <v>509</v>
      </c>
      <c r="H540" s="23" t="s">
        <v>1784</v>
      </c>
      <c r="I540" s="23"/>
      <c r="J540" s="23"/>
      <c r="K540" s="23" t="s">
        <v>517</v>
      </c>
      <c r="L540" s="66" t="s">
        <v>2051</v>
      </c>
      <c r="M540" s="66" t="s">
        <v>1917</v>
      </c>
      <c r="N540" s="23"/>
    </row>
    <row r="541" spans="1:14" ht="18.75">
      <c r="A541" s="14"/>
      <c r="B541" s="373">
        <v>34</v>
      </c>
      <c r="C541" s="23"/>
      <c r="D541" s="148"/>
      <c r="E541" s="23"/>
      <c r="F541" s="23"/>
      <c r="G541" s="23"/>
      <c r="H541" s="23"/>
      <c r="I541" s="23"/>
      <c r="J541" s="23"/>
      <c r="K541" s="23"/>
      <c r="L541" s="23"/>
      <c r="M541" s="15"/>
      <c r="N541" s="23"/>
    </row>
    <row r="542" spans="1:14" ht="110.25">
      <c r="A542" s="119">
        <v>1</v>
      </c>
      <c r="B542" s="99" t="s">
        <v>3302</v>
      </c>
      <c r="C542" s="90" t="s">
        <v>2082</v>
      </c>
      <c r="D542" s="91" t="s">
        <v>455</v>
      </c>
      <c r="E542" s="67" t="s">
        <v>2108</v>
      </c>
      <c r="F542" s="67" t="s">
        <v>2108</v>
      </c>
      <c r="G542" s="374" t="s">
        <v>2109</v>
      </c>
      <c r="H542" s="67" t="s">
        <v>94</v>
      </c>
      <c r="I542" s="67"/>
      <c r="J542" s="66"/>
      <c r="K542" s="366" t="s">
        <v>100</v>
      </c>
      <c r="L542" s="67" t="s">
        <v>2110</v>
      </c>
      <c r="M542" s="15" t="s">
        <v>2083</v>
      </c>
      <c r="N542" s="35" t="s">
        <v>502</v>
      </c>
    </row>
    <row r="543" spans="1:14" ht="78.75">
      <c r="A543" s="119">
        <v>2</v>
      </c>
      <c r="B543" s="99" t="s">
        <v>3302</v>
      </c>
      <c r="C543" s="67" t="s">
        <v>2078</v>
      </c>
      <c r="D543" s="375" t="s">
        <v>791</v>
      </c>
      <c r="E543" s="374">
        <v>4</v>
      </c>
      <c r="F543" s="374">
        <v>4</v>
      </c>
      <c r="G543" s="374">
        <v>3</v>
      </c>
      <c r="H543" s="67" t="s">
        <v>94</v>
      </c>
      <c r="I543" s="67" t="s">
        <v>502</v>
      </c>
      <c r="J543" s="66" t="s">
        <v>2111</v>
      </c>
      <c r="K543" s="447"/>
      <c r="L543" s="67" t="s">
        <v>2081</v>
      </c>
      <c r="M543" s="75" t="s">
        <v>2080</v>
      </c>
      <c r="N543" s="35" t="s">
        <v>2112</v>
      </c>
    </row>
    <row r="544" spans="1:14" ht="47.25">
      <c r="A544" s="119">
        <v>3</v>
      </c>
      <c r="B544" s="99" t="s">
        <v>3302</v>
      </c>
      <c r="C544" s="67" t="s">
        <v>2113</v>
      </c>
      <c r="D544" s="91" t="s">
        <v>791</v>
      </c>
      <c r="E544" s="67">
        <v>20</v>
      </c>
      <c r="F544" s="67">
        <v>10</v>
      </c>
      <c r="G544" s="374">
        <v>10</v>
      </c>
      <c r="H544" s="67" t="s">
        <v>94</v>
      </c>
      <c r="I544" s="67" t="s">
        <v>502</v>
      </c>
      <c r="J544" s="66" t="s">
        <v>2111</v>
      </c>
      <c r="K544" s="67"/>
      <c r="L544" s="67" t="s">
        <v>2114</v>
      </c>
      <c r="M544" s="75" t="s">
        <v>2115</v>
      </c>
      <c r="N544" s="77" t="s">
        <v>2116</v>
      </c>
    </row>
    <row r="545" spans="1:14" ht="47.25">
      <c r="A545" s="119">
        <v>4</v>
      </c>
      <c r="B545" s="99" t="s">
        <v>3302</v>
      </c>
      <c r="C545" s="67" t="s">
        <v>2117</v>
      </c>
      <c r="D545" s="91" t="s">
        <v>791</v>
      </c>
      <c r="E545" s="67">
        <v>30</v>
      </c>
      <c r="F545" s="67">
        <v>27</v>
      </c>
      <c r="G545" s="67">
        <v>23</v>
      </c>
      <c r="H545" s="67" t="s">
        <v>520</v>
      </c>
      <c r="I545" s="67">
        <v>2024</v>
      </c>
      <c r="J545" s="66"/>
      <c r="K545" s="67" t="s">
        <v>100</v>
      </c>
      <c r="L545" s="67" t="s">
        <v>2118</v>
      </c>
      <c r="M545" s="78" t="s">
        <v>694</v>
      </c>
      <c r="N545" s="78"/>
    </row>
    <row r="546" spans="1:14" ht="47.25">
      <c r="A546" s="119">
        <v>5</v>
      </c>
      <c r="B546" s="99" t="s">
        <v>3302</v>
      </c>
      <c r="C546" s="370" t="s">
        <v>2085</v>
      </c>
      <c r="D546" s="375" t="s">
        <v>512</v>
      </c>
      <c r="E546" s="374" t="s">
        <v>1136</v>
      </c>
      <c r="F546" s="374" t="s">
        <v>1136</v>
      </c>
      <c r="G546" s="374" t="s">
        <v>2086</v>
      </c>
      <c r="H546" s="374" t="s">
        <v>94</v>
      </c>
      <c r="I546" s="67" t="s">
        <v>502</v>
      </c>
      <c r="J546" s="66" t="s">
        <v>2111</v>
      </c>
      <c r="K546" s="67"/>
      <c r="L546" s="67" t="s">
        <v>2119</v>
      </c>
      <c r="M546" s="15" t="s">
        <v>2120</v>
      </c>
      <c r="N546" s="23" t="s">
        <v>502</v>
      </c>
    </row>
    <row r="547" spans="1:14" ht="63">
      <c r="A547" s="119">
        <v>6</v>
      </c>
      <c r="B547" s="99" t="s">
        <v>3302</v>
      </c>
      <c r="C547" s="67" t="s">
        <v>2089</v>
      </c>
      <c r="D547" s="91" t="s">
        <v>791</v>
      </c>
      <c r="E547" s="67">
        <v>6</v>
      </c>
      <c r="F547" s="67">
        <v>2</v>
      </c>
      <c r="G547" s="67">
        <v>2</v>
      </c>
      <c r="H547" s="67" t="s">
        <v>94</v>
      </c>
      <c r="I547" s="67" t="s">
        <v>502</v>
      </c>
      <c r="J547" s="122"/>
      <c r="K547" s="67" t="s">
        <v>599</v>
      </c>
      <c r="L547" s="67" t="s">
        <v>2092</v>
      </c>
      <c r="M547" s="23" t="s">
        <v>2121</v>
      </c>
      <c r="N547" s="23" t="s">
        <v>2122</v>
      </c>
    </row>
    <row r="548" spans="1:14" ht="63">
      <c r="A548" s="119">
        <v>7</v>
      </c>
      <c r="B548" s="99" t="s">
        <v>3302</v>
      </c>
      <c r="C548" s="67" t="s">
        <v>2093</v>
      </c>
      <c r="D548" s="375" t="s">
        <v>791</v>
      </c>
      <c r="E548" s="374">
        <v>4</v>
      </c>
      <c r="F548" s="374">
        <v>4</v>
      </c>
      <c r="G548" s="374">
        <v>4</v>
      </c>
      <c r="H548" s="374" t="s">
        <v>94</v>
      </c>
      <c r="I548" s="374" t="s">
        <v>502</v>
      </c>
      <c r="J548" s="66"/>
      <c r="K548" s="67" t="s">
        <v>100</v>
      </c>
      <c r="L548" s="67" t="s">
        <v>2095</v>
      </c>
      <c r="M548" s="23" t="s">
        <v>2123</v>
      </c>
      <c r="N548" s="23" t="s">
        <v>2124</v>
      </c>
    </row>
    <row r="549" spans="1:14" ht="47.25">
      <c r="A549" s="119">
        <v>8</v>
      </c>
      <c r="B549" s="99" t="s">
        <v>3302</v>
      </c>
      <c r="C549" s="370" t="s">
        <v>2125</v>
      </c>
      <c r="D549" s="375" t="s">
        <v>791</v>
      </c>
      <c r="E549" s="374" t="s">
        <v>2126</v>
      </c>
      <c r="F549" s="374" t="s">
        <v>2127</v>
      </c>
      <c r="G549" s="374">
        <v>4</v>
      </c>
      <c r="H549" s="374" t="s">
        <v>94</v>
      </c>
      <c r="I549" s="67" t="s">
        <v>502</v>
      </c>
      <c r="J549" s="66" t="s">
        <v>2111</v>
      </c>
      <c r="K549" s="69"/>
      <c r="L549" s="67" t="s">
        <v>2128</v>
      </c>
      <c r="M549" s="15" t="s">
        <v>2129</v>
      </c>
      <c r="N549" s="14" t="s">
        <v>2130</v>
      </c>
    </row>
    <row r="550" spans="1:14" ht="47.25">
      <c r="A550" s="119">
        <v>9</v>
      </c>
      <c r="B550" s="99" t="s">
        <v>3302</v>
      </c>
      <c r="C550" s="67" t="s">
        <v>2131</v>
      </c>
      <c r="D550" s="125" t="s">
        <v>512</v>
      </c>
      <c r="E550" s="119" t="s">
        <v>2132</v>
      </c>
      <c r="F550" s="119" t="s">
        <v>2133</v>
      </c>
      <c r="G550" s="374">
        <v>5</v>
      </c>
      <c r="H550" s="119" t="s">
        <v>94</v>
      </c>
      <c r="I550" s="66" t="s">
        <v>502</v>
      </c>
      <c r="J550" s="66" t="s">
        <v>2111</v>
      </c>
      <c r="K550" s="66"/>
      <c r="L550" s="66" t="s">
        <v>2134</v>
      </c>
      <c r="M550" s="75" t="s">
        <v>2046</v>
      </c>
      <c r="N550" s="14"/>
    </row>
    <row r="551" spans="1:14" ht="78.75">
      <c r="A551" s="119">
        <v>10</v>
      </c>
      <c r="B551" s="99" t="s">
        <v>3302</v>
      </c>
      <c r="C551" s="67" t="s">
        <v>2096</v>
      </c>
      <c r="D551" s="91" t="s">
        <v>512</v>
      </c>
      <c r="E551" s="67">
        <v>5</v>
      </c>
      <c r="F551" s="67">
        <v>3</v>
      </c>
      <c r="G551" s="374">
        <v>3</v>
      </c>
      <c r="H551" s="67" t="s">
        <v>94</v>
      </c>
      <c r="I551" s="67" t="s">
        <v>502</v>
      </c>
      <c r="J551" s="66"/>
      <c r="K551" s="69" t="s">
        <v>100</v>
      </c>
      <c r="L551" s="67" t="s">
        <v>2097</v>
      </c>
      <c r="M551" s="75" t="s">
        <v>1389</v>
      </c>
      <c r="N551" s="14" t="s">
        <v>2135</v>
      </c>
    </row>
    <row r="552" spans="1:14" ht="45">
      <c r="A552" s="14">
        <v>11</v>
      </c>
      <c r="B552" s="99" t="s">
        <v>3302</v>
      </c>
      <c r="C552" s="15" t="s">
        <v>2098</v>
      </c>
      <c r="D552" s="15" t="s">
        <v>512</v>
      </c>
      <c r="E552" s="15">
        <v>6</v>
      </c>
      <c r="F552" s="15">
        <v>3</v>
      </c>
      <c r="G552" s="15">
        <v>3</v>
      </c>
      <c r="H552" s="15" t="s">
        <v>94</v>
      </c>
      <c r="I552" s="15" t="s">
        <v>502</v>
      </c>
      <c r="J552" s="15" t="s">
        <v>2111</v>
      </c>
      <c r="K552" s="15"/>
      <c r="L552" s="75" t="s">
        <v>2136</v>
      </c>
      <c r="M552" s="75" t="s">
        <v>2099</v>
      </c>
      <c r="N552" s="15" t="s">
        <v>2137</v>
      </c>
    </row>
    <row r="553" spans="1:14" ht="31.5">
      <c r="A553" s="14">
        <v>12</v>
      </c>
      <c r="B553" s="99" t="s">
        <v>3302</v>
      </c>
      <c r="C553" s="15" t="s">
        <v>2138</v>
      </c>
      <c r="D553" s="15" t="s">
        <v>512</v>
      </c>
      <c r="E553" s="15">
        <v>14</v>
      </c>
      <c r="F553" s="15">
        <v>2</v>
      </c>
      <c r="G553" s="15">
        <v>2</v>
      </c>
      <c r="H553" s="15" t="s">
        <v>94</v>
      </c>
      <c r="I553" s="15" t="s">
        <v>502</v>
      </c>
      <c r="J553" s="15"/>
      <c r="K553" s="15" t="s">
        <v>100</v>
      </c>
      <c r="L553" s="15" t="s">
        <v>2139</v>
      </c>
      <c r="M553" s="23" t="s">
        <v>1389</v>
      </c>
      <c r="N553" s="15" t="s">
        <v>2140</v>
      </c>
    </row>
    <row r="554" spans="1:14" ht="45">
      <c r="A554" s="15">
        <v>13</v>
      </c>
      <c r="B554" s="99" t="s">
        <v>3302</v>
      </c>
      <c r="C554" s="41" t="s">
        <v>2101</v>
      </c>
      <c r="D554" s="148" t="s">
        <v>512</v>
      </c>
      <c r="E554" s="15">
        <v>5</v>
      </c>
      <c r="F554" s="15">
        <v>3</v>
      </c>
      <c r="G554" s="15">
        <v>3</v>
      </c>
      <c r="H554" s="15" t="s">
        <v>94</v>
      </c>
      <c r="I554" s="15" t="s">
        <v>502</v>
      </c>
      <c r="J554" s="15" t="s">
        <v>2111</v>
      </c>
      <c r="K554" s="15"/>
      <c r="L554" s="15" t="s">
        <v>2103</v>
      </c>
      <c r="M554" s="15" t="s">
        <v>2102</v>
      </c>
      <c r="N554" s="15" t="s">
        <v>2141</v>
      </c>
    </row>
    <row r="555" spans="1:14" ht="31.5">
      <c r="A555" s="15">
        <v>14</v>
      </c>
      <c r="B555" s="99" t="s">
        <v>3302</v>
      </c>
      <c r="C555" s="23" t="s">
        <v>2142</v>
      </c>
      <c r="D555" s="35" t="s">
        <v>512</v>
      </c>
      <c r="E555" s="23">
        <v>20</v>
      </c>
      <c r="F555" s="23">
        <v>16</v>
      </c>
      <c r="G555" s="23">
        <v>16</v>
      </c>
      <c r="H555" s="23" t="s">
        <v>256</v>
      </c>
      <c r="I555" s="23">
        <v>2018</v>
      </c>
      <c r="J555" s="23"/>
      <c r="K555" s="23" t="s">
        <v>100</v>
      </c>
      <c r="L555" s="23" t="s">
        <v>1902</v>
      </c>
      <c r="M555" s="23" t="s">
        <v>694</v>
      </c>
      <c r="N555" s="23" t="s">
        <v>2143</v>
      </c>
    </row>
    <row r="556" spans="1:14" ht="45">
      <c r="A556" s="15">
        <v>15</v>
      </c>
      <c r="B556" s="99" t="s">
        <v>3302</v>
      </c>
      <c r="C556" s="23" t="s">
        <v>2144</v>
      </c>
      <c r="D556" s="35" t="s">
        <v>2145</v>
      </c>
      <c r="E556" s="23">
        <v>13</v>
      </c>
      <c r="F556" s="23">
        <v>10</v>
      </c>
      <c r="G556" s="23">
        <v>0</v>
      </c>
      <c r="H556" s="23" t="s">
        <v>94</v>
      </c>
      <c r="I556" s="23" t="s">
        <v>502</v>
      </c>
      <c r="J556" s="23" t="s">
        <v>2111</v>
      </c>
      <c r="K556" s="23"/>
      <c r="L556" s="23" t="s">
        <v>1491</v>
      </c>
      <c r="M556" s="23" t="s">
        <v>2146</v>
      </c>
      <c r="N556" s="23"/>
    </row>
    <row r="557" spans="1:14" ht="45">
      <c r="A557" s="15">
        <v>16</v>
      </c>
      <c r="B557" s="99" t="s">
        <v>3302</v>
      </c>
      <c r="C557" s="23" t="s">
        <v>2147</v>
      </c>
      <c r="D557" s="35" t="s">
        <v>1018</v>
      </c>
      <c r="E557" s="23">
        <v>26</v>
      </c>
      <c r="F557" s="23">
        <v>6</v>
      </c>
      <c r="G557" s="23">
        <v>6</v>
      </c>
      <c r="H557" s="23" t="s">
        <v>94</v>
      </c>
      <c r="I557" s="23" t="s">
        <v>502</v>
      </c>
      <c r="J557" s="23" t="s">
        <v>2111</v>
      </c>
      <c r="K557" s="23"/>
      <c r="L557" s="23" t="s">
        <v>2148</v>
      </c>
      <c r="M557" s="23" t="s">
        <v>2149</v>
      </c>
      <c r="N557" s="23" t="s">
        <v>502</v>
      </c>
    </row>
    <row r="558" spans="1:14" ht="45">
      <c r="A558" s="15">
        <v>17</v>
      </c>
      <c r="B558" s="99" t="s">
        <v>3302</v>
      </c>
      <c r="C558" s="23" t="s">
        <v>2150</v>
      </c>
      <c r="D558" s="35" t="s">
        <v>547</v>
      </c>
      <c r="E558" s="23">
        <v>21</v>
      </c>
      <c r="F558" s="23">
        <v>16</v>
      </c>
      <c r="G558" s="23">
        <v>16</v>
      </c>
      <c r="H558" s="23" t="s">
        <v>94</v>
      </c>
      <c r="I558" s="23" t="s">
        <v>502</v>
      </c>
      <c r="J558" s="23"/>
      <c r="K558" s="23" t="s">
        <v>100</v>
      </c>
      <c r="L558" s="23" t="s">
        <v>926</v>
      </c>
      <c r="M558" s="35" t="s">
        <v>2121</v>
      </c>
      <c r="N558" s="35" t="s">
        <v>2151</v>
      </c>
    </row>
    <row r="559" spans="1:14" ht="31.5">
      <c r="A559" s="15">
        <v>18</v>
      </c>
      <c r="B559" s="99" t="s">
        <v>3302</v>
      </c>
      <c r="C559" s="23" t="s">
        <v>2152</v>
      </c>
      <c r="D559" s="35" t="s">
        <v>512</v>
      </c>
      <c r="E559" s="23">
        <v>36</v>
      </c>
      <c r="F559" s="23">
        <v>25</v>
      </c>
      <c r="G559" s="23">
        <v>25</v>
      </c>
      <c r="H559" s="23" t="s">
        <v>520</v>
      </c>
      <c r="I559" s="23">
        <v>2023</v>
      </c>
      <c r="J559" s="23"/>
      <c r="K559" s="23" t="s">
        <v>100</v>
      </c>
      <c r="L559" s="23" t="s">
        <v>2153</v>
      </c>
      <c r="M559" s="78" t="s">
        <v>417</v>
      </c>
      <c r="N559" s="78" t="s">
        <v>2154</v>
      </c>
    </row>
    <row r="560" spans="1:14" ht="75">
      <c r="A560" s="15">
        <v>19</v>
      </c>
      <c r="B560" s="99" t="s">
        <v>3302</v>
      </c>
      <c r="C560" s="23" t="s">
        <v>2075</v>
      </c>
      <c r="D560" s="35" t="s">
        <v>512</v>
      </c>
      <c r="E560" s="23" t="s">
        <v>2155</v>
      </c>
      <c r="F560" s="23" t="s">
        <v>2155</v>
      </c>
      <c r="G560" s="23" t="s">
        <v>2155</v>
      </c>
      <c r="H560" s="23" t="s">
        <v>94</v>
      </c>
      <c r="I560" s="23" t="s">
        <v>502</v>
      </c>
      <c r="J560" s="23"/>
      <c r="K560" s="23" t="s">
        <v>100</v>
      </c>
      <c r="L560" s="23" t="s">
        <v>2077</v>
      </c>
      <c r="M560" s="23" t="s">
        <v>1389</v>
      </c>
      <c r="N560" s="23"/>
    </row>
    <row r="561" spans="1:14" ht="45">
      <c r="A561" s="15">
        <v>20</v>
      </c>
      <c r="B561" s="99" t="s">
        <v>3302</v>
      </c>
      <c r="C561" s="23" t="s">
        <v>2104</v>
      </c>
      <c r="D561" s="35" t="s">
        <v>2156</v>
      </c>
      <c r="E561" s="23">
        <v>6</v>
      </c>
      <c r="F561" s="23">
        <v>6</v>
      </c>
      <c r="G561" s="23">
        <v>1</v>
      </c>
      <c r="H561" s="23" t="s">
        <v>94</v>
      </c>
      <c r="I561" s="23" t="s">
        <v>502</v>
      </c>
      <c r="J561" s="23"/>
      <c r="K561" s="23" t="s">
        <v>100</v>
      </c>
      <c r="L561" s="23" t="s">
        <v>2106</v>
      </c>
      <c r="M561" s="23" t="s">
        <v>2107</v>
      </c>
      <c r="N561" s="23" t="s">
        <v>502</v>
      </c>
    </row>
    <row r="562" spans="1:14" ht="18.75">
      <c r="A562" s="15"/>
      <c r="B562" s="448">
        <v>20</v>
      </c>
      <c r="C562" s="23"/>
      <c r="D562" s="35"/>
      <c r="E562" s="23"/>
      <c r="F562" s="23"/>
      <c r="G562" s="23"/>
      <c r="H562" s="23"/>
      <c r="I562" s="23"/>
      <c r="J562" s="23"/>
      <c r="K562" s="23"/>
      <c r="L562" s="23"/>
      <c r="M562" s="23"/>
      <c r="N562" s="23"/>
    </row>
    <row r="563" spans="1:14" ht="31.5">
      <c r="A563" s="15">
        <v>1</v>
      </c>
      <c r="B563" s="9" t="s">
        <v>171</v>
      </c>
      <c r="C563" s="134" t="s">
        <v>2174</v>
      </c>
      <c r="D563" s="255" t="s">
        <v>99</v>
      </c>
      <c r="E563" s="124" t="s">
        <v>2175</v>
      </c>
      <c r="F563" s="254" t="s">
        <v>2176</v>
      </c>
      <c r="G563" s="254" t="s">
        <v>2177</v>
      </c>
      <c r="H563" s="67" t="s">
        <v>1591</v>
      </c>
      <c r="I563" s="67" t="s">
        <v>2173</v>
      </c>
      <c r="J563" s="66"/>
      <c r="K563" s="67" t="s">
        <v>517</v>
      </c>
      <c r="L563" s="67" t="s">
        <v>1373</v>
      </c>
      <c r="M563" s="90" t="s">
        <v>2178</v>
      </c>
      <c r="N563" s="67" t="s">
        <v>2179</v>
      </c>
    </row>
    <row r="564" spans="1:14" ht="63">
      <c r="A564" s="15">
        <v>2</v>
      </c>
      <c r="B564" s="9" t="s">
        <v>171</v>
      </c>
      <c r="C564" s="134" t="s">
        <v>2180</v>
      </c>
      <c r="D564" s="255" t="s">
        <v>99</v>
      </c>
      <c r="E564" s="67" t="s">
        <v>903</v>
      </c>
      <c r="F564" s="67" t="s">
        <v>903</v>
      </c>
      <c r="G564" s="67" t="s">
        <v>2177</v>
      </c>
      <c r="H564" s="67" t="s">
        <v>1591</v>
      </c>
      <c r="I564" s="67" t="s">
        <v>2164</v>
      </c>
      <c r="J564" s="67"/>
      <c r="K564" s="67" t="s">
        <v>517</v>
      </c>
      <c r="L564" s="67" t="s">
        <v>291</v>
      </c>
      <c r="M564" s="90" t="s">
        <v>2178</v>
      </c>
      <c r="N564" s="67"/>
    </row>
    <row r="565" spans="1:14" ht="63">
      <c r="A565" s="15">
        <v>3</v>
      </c>
      <c r="B565" s="9" t="s">
        <v>171</v>
      </c>
      <c r="C565" s="453" t="s">
        <v>2181</v>
      </c>
      <c r="D565" s="67" t="s">
        <v>99</v>
      </c>
      <c r="E565" s="67" t="s">
        <v>2182</v>
      </c>
      <c r="F565" s="67" t="s">
        <v>2183</v>
      </c>
      <c r="G565" s="67" t="s">
        <v>2177</v>
      </c>
      <c r="H565" s="67" t="s">
        <v>1591</v>
      </c>
      <c r="I565" s="67" t="s">
        <v>2164</v>
      </c>
      <c r="J565" s="67" t="s">
        <v>2184</v>
      </c>
      <c r="K565" s="67"/>
      <c r="L565" s="67" t="s">
        <v>273</v>
      </c>
      <c r="M565" s="67" t="s">
        <v>2185</v>
      </c>
      <c r="N565" s="67"/>
    </row>
    <row r="566" spans="1:14" ht="63">
      <c r="A566" s="15">
        <v>4</v>
      </c>
      <c r="B566" s="9" t="s">
        <v>171</v>
      </c>
      <c r="C566" s="453" t="s">
        <v>2186</v>
      </c>
      <c r="D566" s="67" t="s">
        <v>99</v>
      </c>
      <c r="E566" s="67" t="s">
        <v>2187</v>
      </c>
      <c r="F566" s="67" t="s">
        <v>873</v>
      </c>
      <c r="G566" s="67" t="s">
        <v>2177</v>
      </c>
      <c r="H566" s="67" t="s">
        <v>1591</v>
      </c>
      <c r="I566" s="67" t="s">
        <v>2164</v>
      </c>
      <c r="J566" s="67" t="s">
        <v>2184</v>
      </c>
      <c r="K566" s="67"/>
      <c r="L566" s="67" t="s">
        <v>273</v>
      </c>
      <c r="M566" s="67" t="s">
        <v>2185</v>
      </c>
      <c r="N566" s="67"/>
    </row>
    <row r="567" spans="1:14" ht="141.75">
      <c r="A567" s="15">
        <v>5</v>
      </c>
      <c r="B567" s="9" t="s">
        <v>171</v>
      </c>
      <c r="C567" s="134" t="s">
        <v>2188</v>
      </c>
      <c r="D567" s="255" t="s">
        <v>99</v>
      </c>
      <c r="E567" s="67" t="s">
        <v>942</v>
      </c>
      <c r="F567" s="67" t="s">
        <v>942</v>
      </c>
      <c r="G567" s="67" t="s">
        <v>2177</v>
      </c>
      <c r="H567" s="67" t="s">
        <v>1591</v>
      </c>
      <c r="I567" s="67" t="s">
        <v>2164</v>
      </c>
      <c r="J567" s="488"/>
      <c r="K567" s="67" t="s">
        <v>517</v>
      </c>
      <c r="L567" s="67" t="s">
        <v>2189</v>
      </c>
      <c r="M567" s="90" t="s">
        <v>2178</v>
      </c>
      <c r="N567" s="67"/>
    </row>
    <row r="568" spans="1:14" ht="78.75">
      <c r="A568" s="15">
        <v>6</v>
      </c>
      <c r="B568" s="9" t="s">
        <v>171</v>
      </c>
      <c r="C568" s="134" t="s">
        <v>2190</v>
      </c>
      <c r="D568" s="255" t="s">
        <v>99</v>
      </c>
      <c r="E568" s="67" t="s">
        <v>2191</v>
      </c>
      <c r="F568" s="67" t="s">
        <v>2191</v>
      </c>
      <c r="G568" s="67"/>
      <c r="H568" s="67" t="s">
        <v>1591</v>
      </c>
      <c r="I568" s="67">
        <v>2020</v>
      </c>
      <c r="J568" s="67"/>
      <c r="K568" s="67" t="s">
        <v>517</v>
      </c>
      <c r="L568" s="454" t="s">
        <v>2192</v>
      </c>
      <c r="M568" s="67" t="s">
        <v>2193</v>
      </c>
      <c r="N568" s="67" t="s">
        <v>2194</v>
      </c>
    </row>
    <row r="569" spans="1:14" ht="47.25">
      <c r="A569" s="15">
        <v>7</v>
      </c>
      <c r="B569" s="9" t="s">
        <v>171</v>
      </c>
      <c r="C569" s="134" t="s">
        <v>2195</v>
      </c>
      <c r="D569" s="67" t="s">
        <v>99</v>
      </c>
      <c r="E569" s="67" t="s">
        <v>2196</v>
      </c>
      <c r="F569" s="67" t="s">
        <v>2197</v>
      </c>
      <c r="G569" s="67"/>
      <c r="H569" s="67" t="s">
        <v>1591</v>
      </c>
      <c r="I569" s="67">
        <v>2018</v>
      </c>
      <c r="J569" s="67" t="s">
        <v>95</v>
      </c>
      <c r="K569" s="67"/>
      <c r="L569" s="67" t="s">
        <v>273</v>
      </c>
      <c r="M569" s="67" t="s">
        <v>2185</v>
      </c>
      <c r="N569" s="67"/>
    </row>
    <row r="570" spans="1:14" ht="47.25">
      <c r="A570" s="15">
        <v>8</v>
      </c>
      <c r="B570" s="9" t="s">
        <v>171</v>
      </c>
      <c r="C570" s="453" t="s">
        <v>2198</v>
      </c>
      <c r="D570" s="67" t="s">
        <v>99</v>
      </c>
      <c r="E570" s="67" t="s">
        <v>2199</v>
      </c>
      <c r="F570" s="67" t="s">
        <v>873</v>
      </c>
      <c r="G570" s="67" t="s">
        <v>2177</v>
      </c>
      <c r="H570" s="67" t="s">
        <v>1591</v>
      </c>
      <c r="I570" s="67" t="s">
        <v>2164</v>
      </c>
      <c r="J570" s="67" t="s">
        <v>95</v>
      </c>
      <c r="K570" s="67"/>
      <c r="L570" s="67" t="s">
        <v>273</v>
      </c>
      <c r="M570" s="67" t="s">
        <v>2185</v>
      </c>
      <c r="N570" s="67" t="s">
        <v>2200</v>
      </c>
    </row>
    <row r="571" spans="1:14" ht="78.75">
      <c r="A571" s="15">
        <v>9</v>
      </c>
      <c r="B571" s="9" t="s">
        <v>171</v>
      </c>
      <c r="C571" s="134" t="s">
        <v>2201</v>
      </c>
      <c r="D571" s="255" t="s">
        <v>99</v>
      </c>
      <c r="E571" s="67" t="s">
        <v>445</v>
      </c>
      <c r="F571" s="67" t="s">
        <v>2202</v>
      </c>
      <c r="G571" s="134"/>
      <c r="H571" s="67" t="s">
        <v>453</v>
      </c>
      <c r="I571" s="67">
        <v>2021</v>
      </c>
      <c r="J571" s="134" t="s">
        <v>95</v>
      </c>
      <c r="K571" s="67"/>
      <c r="L571" s="67" t="s">
        <v>2203</v>
      </c>
      <c r="M571" s="67" t="s">
        <v>288</v>
      </c>
      <c r="N571" s="134"/>
    </row>
    <row r="572" spans="1:14" ht="47.25">
      <c r="A572" s="15">
        <v>10</v>
      </c>
      <c r="B572" s="9" t="s">
        <v>171</v>
      </c>
      <c r="C572" s="455" t="s">
        <v>2204</v>
      </c>
      <c r="D572" s="255" t="s">
        <v>99</v>
      </c>
      <c r="E572" s="67" t="s">
        <v>893</v>
      </c>
      <c r="F572" s="67" t="s">
        <v>872</v>
      </c>
      <c r="G572" s="67"/>
      <c r="H572" s="67" t="s">
        <v>111</v>
      </c>
      <c r="I572" s="67">
        <v>2023</v>
      </c>
      <c r="J572" s="134" t="s">
        <v>95</v>
      </c>
      <c r="K572" s="67"/>
      <c r="L572" s="67" t="s">
        <v>273</v>
      </c>
      <c r="M572" s="67" t="s">
        <v>2185</v>
      </c>
      <c r="N572" s="67" t="s">
        <v>2205</v>
      </c>
    </row>
    <row r="573" spans="1:14" ht="126">
      <c r="A573" s="15">
        <v>11</v>
      </c>
      <c r="B573" s="9" t="s">
        <v>171</v>
      </c>
      <c r="C573" s="134" t="s">
        <v>2206</v>
      </c>
      <c r="D573" s="67" t="s">
        <v>99</v>
      </c>
      <c r="E573" s="67" t="s">
        <v>913</v>
      </c>
      <c r="F573" s="67" t="s">
        <v>913</v>
      </c>
      <c r="G573" s="134"/>
      <c r="H573" s="67" t="s">
        <v>1591</v>
      </c>
      <c r="I573" s="67"/>
      <c r="J573" s="134"/>
      <c r="K573" s="67" t="s">
        <v>517</v>
      </c>
      <c r="L573" s="67" t="s">
        <v>2207</v>
      </c>
      <c r="M573" s="90" t="s">
        <v>2178</v>
      </c>
      <c r="N573" s="134" t="s">
        <v>2208</v>
      </c>
    </row>
    <row r="574" spans="1:14" ht="47.25">
      <c r="A574" s="15">
        <v>12</v>
      </c>
      <c r="B574" s="9" t="s">
        <v>171</v>
      </c>
      <c r="C574" s="134" t="s">
        <v>2209</v>
      </c>
      <c r="D574" s="67" t="s">
        <v>99</v>
      </c>
      <c r="E574" s="67" t="s">
        <v>2210</v>
      </c>
      <c r="F574" s="67" t="s">
        <v>2211</v>
      </c>
      <c r="G574" s="134"/>
      <c r="H574" s="67" t="s">
        <v>453</v>
      </c>
      <c r="I574" s="67">
        <v>2021</v>
      </c>
      <c r="J574" s="134" t="s">
        <v>95</v>
      </c>
      <c r="K574" s="67"/>
      <c r="L574" s="67" t="s">
        <v>273</v>
      </c>
      <c r="M574" s="67" t="s">
        <v>2185</v>
      </c>
      <c r="N574" s="134"/>
    </row>
    <row r="575" spans="1:14" ht="47.25">
      <c r="A575" s="15">
        <v>13</v>
      </c>
      <c r="B575" s="9" t="s">
        <v>171</v>
      </c>
      <c r="C575" s="134" t="s">
        <v>2212</v>
      </c>
      <c r="D575" s="255" t="s">
        <v>99</v>
      </c>
      <c r="E575" s="67" t="s">
        <v>2187</v>
      </c>
      <c r="F575" s="67" t="s">
        <v>2187</v>
      </c>
      <c r="G575" s="262"/>
      <c r="H575" s="67" t="s">
        <v>111</v>
      </c>
      <c r="I575" s="262">
        <v>2023</v>
      </c>
      <c r="J575" s="262"/>
      <c r="K575" s="67" t="s">
        <v>517</v>
      </c>
      <c r="L575" s="67" t="s">
        <v>374</v>
      </c>
      <c r="M575" s="90" t="s">
        <v>2178</v>
      </c>
      <c r="N575" s="262" t="s">
        <v>2213</v>
      </c>
    </row>
    <row r="576" spans="1:14" ht="47.25">
      <c r="A576" s="15">
        <v>14</v>
      </c>
      <c r="B576" s="9" t="s">
        <v>171</v>
      </c>
      <c r="C576" s="456" t="s">
        <v>2214</v>
      </c>
      <c r="D576" s="255" t="s">
        <v>99</v>
      </c>
      <c r="E576" s="263" t="s">
        <v>2215</v>
      </c>
      <c r="F576" s="263" t="s">
        <v>2216</v>
      </c>
      <c r="G576" s="263" t="s">
        <v>2177</v>
      </c>
      <c r="H576" s="67" t="s">
        <v>1591</v>
      </c>
      <c r="I576" s="262" t="s">
        <v>2164</v>
      </c>
      <c r="J576" s="67"/>
      <c r="K576" s="262" t="s">
        <v>517</v>
      </c>
      <c r="L576" s="67" t="s">
        <v>2217</v>
      </c>
      <c r="M576" s="90" t="s">
        <v>2178</v>
      </c>
      <c r="N576" s="262"/>
    </row>
    <row r="577" spans="1:14" ht="63">
      <c r="A577" s="15">
        <v>15</v>
      </c>
      <c r="B577" s="9" t="s">
        <v>171</v>
      </c>
      <c r="C577" s="455" t="s">
        <v>2218</v>
      </c>
      <c r="D577" s="67" t="s">
        <v>99</v>
      </c>
      <c r="E577" s="67" t="s">
        <v>2219</v>
      </c>
      <c r="F577" s="67" t="s">
        <v>873</v>
      </c>
      <c r="G577" s="67" t="s">
        <v>2177</v>
      </c>
      <c r="H577" s="67" t="s">
        <v>1591</v>
      </c>
      <c r="I577" s="134" t="s">
        <v>2164</v>
      </c>
      <c r="J577" s="67" t="s">
        <v>2220</v>
      </c>
      <c r="K577" s="134"/>
      <c r="L577" s="67" t="s">
        <v>2221</v>
      </c>
      <c r="M577" s="366" t="s">
        <v>633</v>
      </c>
      <c r="N577" s="134" t="s">
        <v>2222</v>
      </c>
    </row>
    <row r="578" spans="1:14" ht="47.25">
      <c r="A578" s="15">
        <v>16</v>
      </c>
      <c r="B578" s="9" t="s">
        <v>171</v>
      </c>
      <c r="C578" s="456" t="s">
        <v>2223</v>
      </c>
      <c r="D578" s="67" t="s">
        <v>99</v>
      </c>
      <c r="E578" s="263" t="s">
        <v>2224</v>
      </c>
      <c r="F578" s="263" t="s">
        <v>942</v>
      </c>
      <c r="G578" s="263" t="s">
        <v>2177</v>
      </c>
      <c r="H578" s="67" t="s">
        <v>111</v>
      </c>
      <c r="I578" s="67">
        <v>2025</v>
      </c>
      <c r="J578" s="67"/>
      <c r="K578" s="67" t="s">
        <v>517</v>
      </c>
      <c r="L578" s="67" t="s">
        <v>1121</v>
      </c>
      <c r="M578" s="90" t="s">
        <v>2178</v>
      </c>
      <c r="N578" s="67" t="s">
        <v>2225</v>
      </c>
    </row>
    <row r="579" spans="1:14" ht="126">
      <c r="A579" s="15">
        <v>17</v>
      </c>
      <c r="B579" s="9" t="s">
        <v>171</v>
      </c>
      <c r="C579" s="134" t="s">
        <v>2226</v>
      </c>
      <c r="D579" s="255" t="s">
        <v>99</v>
      </c>
      <c r="E579" s="67" t="s">
        <v>898</v>
      </c>
      <c r="F579" s="67" t="s">
        <v>942</v>
      </c>
      <c r="G579" s="67" t="s">
        <v>2177</v>
      </c>
      <c r="H579" s="67" t="s">
        <v>111</v>
      </c>
      <c r="I579" s="67">
        <v>2025</v>
      </c>
      <c r="J579" s="67"/>
      <c r="K579" s="67" t="s">
        <v>517</v>
      </c>
      <c r="L579" s="67" t="s">
        <v>2227</v>
      </c>
      <c r="M579" s="90" t="s">
        <v>2178</v>
      </c>
      <c r="N579" s="67" t="s">
        <v>2228</v>
      </c>
    </row>
    <row r="580" spans="1:14" ht="78.75">
      <c r="A580" s="15">
        <v>18</v>
      </c>
      <c r="B580" s="9" t="s">
        <v>171</v>
      </c>
      <c r="C580" s="134" t="s">
        <v>2229</v>
      </c>
      <c r="D580" s="255" t="s">
        <v>99</v>
      </c>
      <c r="E580" s="67" t="s">
        <v>981</v>
      </c>
      <c r="F580" s="67" t="s">
        <v>2230</v>
      </c>
      <c r="G580" s="67"/>
      <c r="H580" s="67" t="s">
        <v>453</v>
      </c>
      <c r="I580" s="262">
        <v>2020</v>
      </c>
      <c r="J580" s="134" t="s">
        <v>95</v>
      </c>
      <c r="K580" s="67"/>
      <c r="L580" s="67" t="s">
        <v>1911</v>
      </c>
      <c r="M580" s="90" t="s">
        <v>288</v>
      </c>
      <c r="N580" s="134" t="s">
        <v>2231</v>
      </c>
    </row>
    <row r="581" spans="1:14" ht="63">
      <c r="A581" s="15">
        <v>19</v>
      </c>
      <c r="B581" s="9" t="s">
        <v>171</v>
      </c>
      <c r="C581" s="457" t="s">
        <v>2232</v>
      </c>
      <c r="D581" s="67" t="s">
        <v>99</v>
      </c>
      <c r="E581" s="263" t="s">
        <v>2233</v>
      </c>
      <c r="F581" s="263" t="s">
        <v>2233</v>
      </c>
      <c r="G581" s="369"/>
      <c r="H581" s="67" t="s">
        <v>1591</v>
      </c>
      <c r="I581" s="262" t="s">
        <v>2164</v>
      </c>
      <c r="J581" s="134" t="s">
        <v>95</v>
      </c>
      <c r="K581" s="66"/>
      <c r="L581" s="67" t="s">
        <v>1911</v>
      </c>
      <c r="M581" s="67" t="s">
        <v>2185</v>
      </c>
      <c r="N581" s="67"/>
    </row>
    <row r="582" spans="1:14" ht="63">
      <c r="A582" s="15">
        <v>20</v>
      </c>
      <c r="B582" s="9" t="s">
        <v>171</v>
      </c>
      <c r="C582" s="458" t="s">
        <v>2234</v>
      </c>
      <c r="D582" s="67" t="s">
        <v>99</v>
      </c>
      <c r="E582" s="261" t="s">
        <v>2235</v>
      </c>
      <c r="F582" s="261" t="s">
        <v>872</v>
      </c>
      <c r="G582" s="67"/>
      <c r="H582" s="67" t="s">
        <v>111</v>
      </c>
      <c r="I582" s="134">
        <v>2023</v>
      </c>
      <c r="J582" s="134" t="s">
        <v>95</v>
      </c>
      <c r="K582" s="67"/>
      <c r="L582" s="67" t="s">
        <v>2236</v>
      </c>
      <c r="M582" s="67" t="s">
        <v>2237</v>
      </c>
      <c r="N582" s="134" t="s">
        <v>2238</v>
      </c>
    </row>
    <row r="583" spans="1:14" ht="63">
      <c r="A583" s="15">
        <v>21</v>
      </c>
      <c r="B583" s="9" t="s">
        <v>171</v>
      </c>
      <c r="C583" s="459" t="s">
        <v>2239</v>
      </c>
      <c r="D583" s="255" t="s">
        <v>99</v>
      </c>
      <c r="E583" s="67">
        <v>0</v>
      </c>
      <c r="F583" s="67">
        <v>0</v>
      </c>
      <c r="G583" s="259" t="s">
        <v>2177</v>
      </c>
      <c r="H583" s="67" t="s">
        <v>1591</v>
      </c>
      <c r="I583" s="262" t="s">
        <v>2164</v>
      </c>
      <c r="J583" s="134" t="s">
        <v>95</v>
      </c>
      <c r="K583" s="66"/>
      <c r="L583" s="67" t="s">
        <v>273</v>
      </c>
      <c r="M583" s="370" t="s">
        <v>2240</v>
      </c>
      <c r="N583" s="67" t="s">
        <v>2241</v>
      </c>
    </row>
    <row r="584" spans="1:14" ht="47.25">
      <c r="A584" s="15">
        <v>22</v>
      </c>
      <c r="B584" s="9" t="s">
        <v>171</v>
      </c>
      <c r="C584" s="134" t="s">
        <v>2242</v>
      </c>
      <c r="D584" s="255" t="s">
        <v>99</v>
      </c>
      <c r="E584" s="67">
        <v>0</v>
      </c>
      <c r="F584" s="67">
        <v>0</v>
      </c>
      <c r="G584" s="67" t="s">
        <v>2177</v>
      </c>
      <c r="H584" s="67" t="s">
        <v>1591</v>
      </c>
      <c r="I584" s="134" t="s">
        <v>2164</v>
      </c>
      <c r="J584" s="134" t="s">
        <v>95</v>
      </c>
      <c r="K584" s="67"/>
      <c r="L584" s="67" t="s">
        <v>396</v>
      </c>
      <c r="M584" s="67" t="s">
        <v>2185</v>
      </c>
      <c r="N584" s="67"/>
    </row>
    <row r="585" spans="1:14" ht="47.25">
      <c r="A585" s="15">
        <v>23</v>
      </c>
      <c r="B585" s="9" t="s">
        <v>171</v>
      </c>
      <c r="C585" s="134" t="s">
        <v>2243</v>
      </c>
      <c r="D585" s="67" t="s">
        <v>102</v>
      </c>
      <c r="E585" s="67" t="s">
        <v>2244</v>
      </c>
      <c r="F585" s="67" t="s">
        <v>913</v>
      </c>
      <c r="G585" s="67"/>
      <c r="H585" s="67" t="s">
        <v>111</v>
      </c>
      <c r="I585" s="67">
        <v>2024</v>
      </c>
      <c r="J585" s="66"/>
      <c r="K585" s="67" t="s">
        <v>517</v>
      </c>
      <c r="L585" s="67" t="s">
        <v>291</v>
      </c>
      <c r="M585" s="90" t="s">
        <v>2178</v>
      </c>
      <c r="N585" s="67" t="s">
        <v>2245</v>
      </c>
    </row>
    <row r="586" spans="1:14" ht="94.5">
      <c r="A586" s="15">
        <v>24</v>
      </c>
      <c r="B586" s="9" t="s">
        <v>171</v>
      </c>
      <c r="C586" s="134" t="s">
        <v>2246</v>
      </c>
      <c r="D586" s="67" t="s">
        <v>396</v>
      </c>
      <c r="E586" s="67" t="s">
        <v>2247</v>
      </c>
      <c r="F586" s="67" t="s">
        <v>160</v>
      </c>
      <c r="G586" s="67"/>
      <c r="H586" s="67" t="s">
        <v>1591</v>
      </c>
      <c r="I586" s="134" t="s">
        <v>2164</v>
      </c>
      <c r="J586" s="134" t="s">
        <v>95</v>
      </c>
      <c r="K586" s="67"/>
      <c r="L586" s="66" t="s">
        <v>2248</v>
      </c>
      <c r="M586" s="66" t="s">
        <v>723</v>
      </c>
      <c r="N586" s="67" t="s">
        <v>2249</v>
      </c>
    </row>
    <row r="587" spans="1:14" ht="63">
      <c r="A587" s="15">
        <v>25</v>
      </c>
      <c r="B587" s="9" t="s">
        <v>171</v>
      </c>
      <c r="C587" s="458" t="s">
        <v>2250</v>
      </c>
      <c r="D587" s="255" t="s">
        <v>115</v>
      </c>
      <c r="E587" s="67" t="s">
        <v>2251</v>
      </c>
      <c r="F587" s="67" t="s">
        <v>2251</v>
      </c>
      <c r="G587" s="67"/>
      <c r="H587" s="67" t="s">
        <v>1591</v>
      </c>
      <c r="I587" s="262" t="s">
        <v>2164</v>
      </c>
      <c r="J587" s="66"/>
      <c r="K587" s="67" t="s">
        <v>517</v>
      </c>
      <c r="L587" s="67" t="s">
        <v>439</v>
      </c>
      <c r="M587" s="90" t="s">
        <v>2178</v>
      </c>
      <c r="N587" s="134" t="s">
        <v>2252</v>
      </c>
    </row>
    <row r="588" spans="1:14" ht="47.25">
      <c r="A588" s="15">
        <v>26</v>
      </c>
      <c r="B588" s="9" t="s">
        <v>171</v>
      </c>
      <c r="C588" s="458" t="s">
        <v>2253</v>
      </c>
      <c r="D588" s="67" t="s">
        <v>115</v>
      </c>
      <c r="E588" s="67" t="s">
        <v>2254</v>
      </c>
      <c r="F588" s="67" t="s">
        <v>2254</v>
      </c>
      <c r="G588" s="67" t="s">
        <v>2177</v>
      </c>
      <c r="H588" s="67" t="s">
        <v>111</v>
      </c>
      <c r="I588" s="67">
        <v>2025</v>
      </c>
      <c r="J588" s="66"/>
      <c r="K588" s="67" t="s">
        <v>517</v>
      </c>
      <c r="L588" s="67" t="s">
        <v>1957</v>
      </c>
      <c r="M588" s="90" t="s">
        <v>2178</v>
      </c>
      <c r="N588" s="67"/>
    </row>
    <row r="589" spans="1:14" ht="47.25">
      <c r="A589" s="15">
        <v>27</v>
      </c>
      <c r="B589" s="9" t="s">
        <v>171</v>
      </c>
      <c r="C589" s="134" t="s">
        <v>2255</v>
      </c>
      <c r="D589" s="67" t="s">
        <v>964</v>
      </c>
      <c r="E589" s="67" t="s">
        <v>437</v>
      </c>
      <c r="F589" s="67" t="s">
        <v>437</v>
      </c>
      <c r="G589" s="67" t="s">
        <v>2177</v>
      </c>
      <c r="H589" s="67" t="s">
        <v>1591</v>
      </c>
      <c r="I589" s="134" t="s">
        <v>2164</v>
      </c>
      <c r="J589" s="134" t="s">
        <v>95</v>
      </c>
      <c r="K589" s="67"/>
      <c r="L589" s="67" t="s">
        <v>1087</v>
      </c>
      <c r="M589" s="67" t="s">
        <v>2256</v>
      </c>
      <c r="N589" s="67"/>
    </row>
    <row r="590" spans="1:14" ht="47.25">
      <c r="A590" s="15">
        <v>28</v>
      </c>
      <c r="B590" s="9" t="s">
        <v>171</v>
      </c>
      <c r="C590" s="458" t="s">
        <v>2257</v>
      </c>
      <c r="D590" s="67" t="s">
        <v>887</v>
      </c>
      <c r="E590" s="67" t="s">
        <v>981</v>
      </c>
      <c r="F590" s="67" t="s">
        <v>428</v>
      </c>
      <c r="G590" s="67" t="s">
        <v>2177</v>
      </c>
      <c r="H590" s="67" t="s">
        <v>456</v>
      </c>
      <c r="I590" s="67">
        <v>2021</v>
      </c>
      <c r="J590" s="124"/>
      <c r="K590" s="67" t="s">
        <v>517</v>
      </c>
      <c r="L590" s="67" t="s">
        <v>2258</v>
      </c>
      <c r="M590" s="90" t="s">
        <v>2178</v>
      </c>
      <c r="N590" s="134"/>
    </row>
    <row r="591" spans="1:14" ht="15.75">
      <c r="A591" s="15"/>
      <c r="B591" s="417">
        <v>28</v>
      </c>
      <c r="C591" s="15"/>
      <c r="D591" s="23"/>
      <c r="E591" s="150"/>
      <c r="F591" s="150"/>
      <c r="G591" s="15"/>
      <c r="H591" s="15"/>
      <c r="I591" s="15"/>
      <c r="J591" s="15"/>
      <c r="K591" s="15"/>
      <c r="L591" s="15"/>
      <c r="M591" s="23"/>
      <c r="N591" s="15"/>
    </row>
    <row r="592" spans="1:14" ht="60">
      <c r="A592" s="15">
        <v>1</v>
      </c>
      <c r="B592" s="181" t="s">
        <v>183</v>
      </c>
      <c r="C592" s="23" t="s">
        <v>2277</v>
      </c>
      <c r="D592" s="277" t="s">
        <v>455</v>
      </c>
      <c r="E592" s="3" t="s">
        <v>2278</v>
      </c>
      <c r="F592" s="34" t="s">
        <v>2279</v>
      </c>
      <c r="G592" s="34"/>
      <c r="H592" s="23" t="s">
        <v>94</v>
      </c>
      <c r="I592" s="23"/>
      <c r="J592" s="15"/>
      <c r="K592" s="23" t="s">
        <v>517</v>
      </c>
      <c r="L592" s="23" t="s">
        <v>2280</v>
      </c>
      <c r="M592" s="35" t="s">
        <v>694</v>
      </c>
      <c r="N592" s="23"/>
    </row>
    <row r="593" spans="1:14" ht="30">
      <c r="A593" s="15">
        <v>2</v>
      </c>
      <c r="B593" s="181" t="s">
        <v>183</v>
      </c>
      <c r="C593" s="23" t="s">
        <v>2281</v>
      </c>
      <c r="D593" s="278" t="s">
        <v>1018</v>
      </c>
      <c r="E593" s="23" t="s">
        <v>2282</v>
      </c>
      <c r="F593" s="23" t="s">
        <v>2283</v>
      </c>
      <c r="G593" s="23"/>
      <c r="H593" s="23" t="s">
        <v>261</v>
      </c>
      <c r="I593" s="23">
        <v>2024</v>
      </c>
      <c r="J593" s="23"/>
      <c r="K593" s="23" t="s">
        <v>517</v>
      </c>
      <c r="L593" s="23" t="s">
        <v>2284</v>
      </c>
      <c r="M593" s="23" t="s">
        <v>2285</v>
      </c>
      <c r="N593" s="23"/>
    </row>
    <row r="594" spans="1:14" ht="60">
      <c r="A594" s="75">
        <v>3</v>
      </c>
      <c r="B594" s="181" t="s">
        <v>183</v>
      </c>
      <c r="C594" s="35" t="s">
        <v>2286</v>
      </c>
      <c r="D594" s="35" t="s">
        <v>2287</v>
      </c>
      <c r="E594" s="35" t="s">
        <v>1629</v>
      </c>
      <c r="F594" s="35" t="s">
        <v>925</v>
      </c>
      <c r="G594" s="35" t="s">
        <v>925</v>
      </c>
      <c r="H594" s="35" t="s">
        <v>1591</v>
      </c>
      <c r="I594" s="35"/>
      <c r="J594" s="35"/>
      <c r="K594" s="35" t="s">
        <v>100</v>
      </c>
      <c r="L594" s="35" t="s">
        <v>2288</v>
      </c>
      <c r="M594" s="35" t="s">
        <v>899</v>
      </c>
      <c r="N594" s="35"/>
    </row>
    <row r="595" spans="1:14" ht="45">
      <c r="A595" s="75">
        <v>4</v>
      </c>
      <c r="B595" s="181" t="s">
        <v>183</v>
      </c>
      <c r="C595" s="35" t="s">
        <v>2289</v>
      </c>
      <c r="D595" s="35" t="s">
        <v>1898</v>
      </c>
      <c r="E595" s="35" t="s">
        <v>2290</v>
      </c>
      <c r="F595" s="35" t="s">
        <v>2291</v>
      </c>
      <c r="G595" s="35" t="s">
        <v>2291</v>
      </c>
      <c r="H595" s="35" t="s">
        <v>111</v>
      </c>
      <c r="I595" s="35">
        <v>2025</v>
      </c>
      <c r="J595" s="35"/>
      <c r="K595" s="35" t="s">
        <v>517</v>
      </c>
      <c r="L595" s="35" t="s">
        <v>2292</v>
      </c>
      <c r="M595" s="468" t="s">
        <v>899</v>
      </c>
      <c r="N595" s="35"/>
    </row>
    <row r="596" spans="1:14" ht="45">
      <c r="A596" s="15">
        <v>5</v>
      </c>
      <c r="B596" s="181" t="s">
        <v>183</v>
      </c>
      <c r="C596" s="23" t="s">
        <v>2293</v>
      </c>
      <c r="D596" s="23" t="s">
        <v>587</v>
      </c>
      <c r="E596" s="23" t="s">
        <v>2294</v>
      </c>
      <c r="F596" s="23" t="s">
        <v>2294</v>
      </c>
      <c r="G596" s="23"/>
      <c r="H596" s="23" t="s">
        <v>111</v>
      </c>
      <c r="I596" s="23">
        <v>2025</v>
      </c>
      <c r="J596" s="23"/>
      <c r="K596" s="23" t="s">
        <v>100</v>
      </c>
      <c r="L596" s="23" t="s">
        <v>291</v>
      </c>
      <c r="M596" s="35" t="s">
        <v>694</v>
      </c>
      <c r="N596" s="23"/>
    </row>
    <row r="597" spans="1:14" ht="45">
      <c r="A597" s="15">
        <v>6</v>
      </c>
      <c r="B597" s="181" t="s">
        <v>183</v>
      </c>
      <c r="C597" s="23" t="s">
        <v>2295</v>
      </c>
      <c r="D597" s="23" t="s">
        <v>587</v>
      </c>
      <c r="E597" s="23" t="s">
        <v>2296</v>
      </c>
      <c r="F597" s="23" t="s">
        <v>2057</v>
      </c>
      <c r="G597" s="23" t="s">
        <v>2297</v>
      </c>
      <c r="H597" s="23" t="s">
        <v>94</v>
      </c>
      <c r="I597" s="23"/>
      <c r="J597" s="23"/>
      <c r="K597" s="23" t="s">
        <v>100</v>
      </c>
      <c r="L597" s="23" t="s">
        <v>956</v>
      </c>
      <c r="M597" s="35" t="s">
        <v>694</v>
      </c>
      <c r="N597" s="23"/>
    </row>
    <row r="598" spans="1:14" ht="45">
      <c r="A598" s="15">
        <v>7</v>
      </c>
      <c r="B598" s="181" t="s">
        <v>183</v>
      </c>
      <c r="C598" s="23" t="s">
        <v>2298</v>
      </c>
      <c r="D598" s="23" t="s">
        <v>579</v>
      </c>
      <c r="E598" s="23" t="s">
        <v>2299</v>
      </c>
      <c r="F598" s="23" t="s">
        <v>2300</v>
      </c>
      <c r="G598" s="29" t="s">
        <v>2301</v>
      </c>
      <c r="H598" s="23" t="s">
        <v>94</v>
      </c>
      <c r="I598" s="23"/>
      <c r="J598" s="29"/>
      <c r="K598" s="23" t="s">
        <v>100</v>
      </c>
      <c r="L598" s="23" t="s">
        <v>2292</v>
      </c>
      <c r="M598" s="23" t="s">
        <v>899</v>
      </c>
      <c r="N598" s="29"/>
    </row>
    <row r="599" spans="1:14" ht="105">
      <c r="A599" s="15">
        <v>8</v>
      </c>
      <c r="B599" s="181" t="s">
        <v>183</v>
      </c>
      <c r="C599" s="23" t="s">
        <v>2302</v>
      </c>
      <c r="D599" s="23" t="s">
        <v>2303</v>
      </c>
      <c r="E599" s="23" t="s">
        <v>2304</v>
      </c>
      <c r="F599" s="23" t="s">
        <v>2305</v>
      </c>
      <c r="G599" s="29" t="s">
        <v>924</v>
      </c>
      <c r="H599" s="23" t="s">
        <v>94</v>
      </c>
      <c r="I599" s="23"/>
      <c r="J599" s="29" t="s">
        <v>95</v>
      </c>
      <c r="K599" s="23"/>
      <c r="L599" s="23" t="s">
        <v>2306</v>
      </c>
      <c r="M599" s="23" t="s">
        <v>723</v>
      </c>
      <c r="N599" s="29"/>
    </row>
    <row r="600" spans="1:14" ht="45">
      <c r="A600" s="15">
        <v>9</v>
      </c>
      <c r="B600" s="181" t="s">
        <v>183</v>
      </c>
      <c r="C600" s="23" t="s">
        <v>2307</v>
      </c>
      <c r="D600" s="23" t="s">
        <v>512</v>
      </c>
      <c r="E600" s="23" t="s">
        <v>2308</v>
      </c>
      <c r="F600" s="23" t="s">
        <v>2308</v>
      </c>
      <c r="G600" s="29"/>
      <c r="H600" s="23" t="s">
        <v>111</v>
      </c>
      <c r="I600" s="23">
        <v>2025</v>
      </c>
      <c r="J600" s="29" t="s">
        <v>2309</v>
      </c>
      <c r="K600" s="23"/>
      <c r="L600" s="23" t="s">
        <v>2310</v>
      </c>
      <c r="M600" s="23" t="s">
        <v>288</v>
      </c>
      <c r="N600" s="29"/>
    </row>
    <row r="601" spans="1:14" ht="45">
      <c r="A601" s="75">
        <v>10</v>
      </c>
      <c r="B601" s="181" t="s">
        <v>183</v>
      </c>
      <c r="C601" s="23" t="s">
        <v>2311</v>
      </c>
      <c r="D601" s="23" t="s">
        <v>512</v>
      </c>
      <c r="E601" s="23" t="s">
        <v>2312</v>
      </c>
      <c r="F601" s="23" t="s">
        <v>2313</v>
      </c>
      <c r="G601" s="31"/>
      <c r="H601" s="23" t="s">
        <v>111</v>
      </c>
      <c r="I601" s="31">
        <v>2022</v>
      </c>
      <c r="J601" s="31" t="s">
        <v>2309</v>
      </c>
      <c r="K601" s="23"/>
      <c r="L601" s="23" t="s">
        <v>1094</v>
      </c>
      <c r="M601" s="23" t="s">
        <v>298</v>
      </c>
      <c r="N601" s="31"/>
    </row>
    <row r="602" spans="1:14" ht="45">
      <c r="A602" s="15">
        <v>11</v>
      </c>
      <c r="B602" s="181" t="s">
        <v>183</v>
      </c>
      <c r="C602" s="327" t="s">
        <v>2314</v>
      </c>
      <c r="D602" s="23" t="s">
        <v>512</v>
      </c>
      <c r="E602" s="327" t="s">
        <v>2315</v>
      </c>
      <c r="F602" s="327" t="s">
        <v>2315</v>
      </c>
      <c r="G602" s="327"/>
      <c r="H602" s="23" t="s">
        <v>94</v>
      </c>
      <c r="I602" s="31"/>
      <c r="J602" s="23" t="s">
        <v>2316</v>
      </c>
      <c r="K602" s="31"/>
      <c r="L602" s="23" t="s">
        <v>1094</v>
      </c>
      <c r="M602" s="23" t="s">
        <v>298</v>
      </c>
      <c r="N602" s="31"/>
    </row>
    <row r="603" spans="1:14" ht="60">
      <c r="A603" s="15">
        <v>12</v>
      </c>
      <c r="B603" s="181" t="s">
        <v>183</v>
      </c>
      <c r="C603" s="35" t="s">
        <v>2317</v>
      </c>
      <c r="D603" s="23" t="s">
        <v>512</v>
      </c>
      <c r="E603" s="23" t="s">
        <v>2318</v>
      </c>
      <c r="F603" s="23" t="s">
        <v>2319</v>
      </c>
      <c r="G603" s="23" t="s">
        <v>2320</v>
      </c>
      <c r="H603" s="23" t="s">
        <v>94</v>
      </c>
      <c r="I603" s="29"/>
      <c r="J603" s="29" t="s">
        <v>2321</v>
      </c>
      <c r="K603" s="29"/>
      <c r="L603" s="23" t="s">
        <v>2322</v>
      </c>
      <c r="M603" s="78" t="s">
        <v>2323</v>
      </c>
      <c r="N603" s="29"/>
    </row>
    <row r="604" spans="1:14" ht="45">
      <c r="A604" s="15">
        <v>13</v>
      </c>
      <c r="B604" s="181" t="s">
        <v>183</v>
      </c>
      <c r="C604" s="327" t="s">
        <v>2324</v>
      </c>
      <c r="D604" s="23" t="s">
        <v>512</v>
      </c>
      <c r="E604" s="327" t="s">
        <v>2325</v>
      </c>
      <c r="F604" s="327" t="s">
        <v>2326</v>
      </c>
      <c r="G604" s="327"/>
      <c r="H604" s="23" t="s">
        <v>111</v>
      </c>
      <c r="I604" s="23">
        <v>2022</v>
      </c>
      <c r="J604" s="23"/>
      <c r="K604" s="23" t="s">
        <v>100</v>
      </c>
      <c r="L604" s="23" t="s">
        <v>2327</v>
      </c>
      <c r="M604" s="23" t="s">
        <v>1197</v>
      </c>
      <c r="N604" s="23"/>
    </row>
    <row r="605" spans="1:14" ht="45">
      <c r="A605" s="15">
        <v>14</v>
      </c>
      <c r="B605" s="181" t="s">
        <v>183</v>
      </c>
      <c r="C605" s="23" t="s">
        <v>2328</v>
      </c>
      <c r="D605" s="23" t="s">
        <v>512</v>
      </c>
      <c r="E605" s="23" t="s">
        <v>2329</v>
      </c>
      <c r="F605" s="23" t="s">
        <v>924</v>
      </c>
      <c r="G605" s="23" t="s">
        <v>924</v>
      </c>
      <c r="H605" s="23" t="s">
        <v>94</v>
      </c>
      <c r="I605" s="23"/>
      <c r="J605" s="23"/>
      <c r="K605" s="23" t="s">
        <v>2330</v>
      </c>
      <c r="L605" s="23" t="s">
        <v>2331</v>
      </c>
      <c r="M605" s="35" t="s">
        <v>694</v>
      </c>
      <c r="N605" s="23"/>
    </row>
    <row r="606" spans="1:14" ht="45">
      <c r="A606" s="15">
        <v>15</v>
      </c>
      <c r="B606" s="181" t="s">
        <v>183</v>
      </c>
      <c r="C606" s="23" t="s">
        <v>2332</v>
      </c>
      <c r="D606" s="23" t="s">
        <v>512</v>
      </c>
      <c r="E606" s="23" t="s">
        <v>2333</v>
      </c>
      <c r="F606" s="23" t="s">
        <v>924</v>
      </c>
      <c r="G606" s="23" t="s">
        <v>924</v>
      </c>
      <c r="H606" s="23" t="s">
        <v>94</v>
      </c>
      <c r="I606" s="29"/>
      <c r="J606" s="3" t="s">
        <v>2334</v>
      </c>
      <c r="K606" s="23"/>
      <c r="L606" s="23" t="s">
        <v>435</v>
      </c>
      <c r="M606" s="35" t="s">
        <v>298</v>
      </c>
      <c r="N606" s="29"/>
    </row>
    <row r="607" spans="1:14" ht="45">
      <c r="A607" s="15">
        <v>16</v>
      </c>
      <c r="B607" s="181" t="s">
        <v>183</v>
      </c>
      <c r="C607" s="353" t="s">
        <v>2335</v>
      </c>
      <c r="D607" s="23" t="s">
        <v>512</v>
      </c>
      <c r="E607" s="327" t="s">
        <v>2336</v>
      </c>
      <c r="F607" s="327" t="s">
        <v>2337</v>
      </c>
      <c r="G607" s="353"/>
      <c r="H607" s="327" t="s">
        <v>111</v>
      </c>
      <c r="I607" s="23">
        <v>2022</v>
      </c>
      <c r="J607" s="23" t="s">
        <v>2309</v>
      </c>
      <c r="K607" s="15"/>
      <c r="L607" s="23" t="s">
        <v>2327</v>
      </c>
      <c r="M607" s="23" t="s">
        <v>288</v>
      </c>
      <c r="N607" s="23"/>
    </row>
    <row r="608" spans="1:14" ht="45">
      <c r="A608" s="15">
        <v>17</v>
      </c>
      <c r="B608" s="181" t="s">
        <v>183</v>
      </c>
      <c r="C608" s="33" t="s">
        <v>2338</v>
      </c>
      <c r="D608" s="23" t="s">
        <v>512</v>
      </c>
      <c r="E608" s="28" t="s">
        <v>2339</v>
      </c>
      <c r="F608" s="28" t="s">
        <v>2340</v>
      </c>
      <c r="G608" s="23" t="s">
        <v>2086</v>
      </c>
      <c r="H608" s="327" t="s">
        <v>94</v>
      </c>
      <c r="I608" s="29"/>
      <c r="J608" s="23" t="s">
        <v>2309</v>
      </c>
      <c r="K608" s="23"/>
      <c r="L608" s="23" t="s">
        <v>2327</v>
      </c>
      <c r="M608" s="23" t="s">
        <v>288</v>
      </c>
      <c r="N608" s="29"/>
    </row>
    <row r="609" spans="1:14" ht="45">
      <c r="A609" s="15">
        <v>18</v>
      </c>
      <c r="B609" s="181" t="s">
        <v>183</v>
      </c>
      <c r="C609" s="400" t="s">
        <v>2341</v>
      </c>
      <c r="D609" s="23" t="s">
        <v>512</v>
      </c>
      <c r="E609" s="23" t="s">
        <v>2342</v>
      </c>
      <c r="F609" s="23" t="s">
        <v>2333</v>
      </c>
      <c r="G609" s="37" t="s">
        <v>2276</v>
      </c>
      <c r="H609" s="327" t="s">
        <v>94</v>
      </c>
      <c r="I609" s="23"/>
      <c r="J609" s="23" t="s">
        <v>2309</v>
      </c>
      <c r="K609" s="15"/>
      <c r="L609" s="23" t="s">
        <v>273</v>
      </c>
      <c r="M609" s="33" t="s">
        <v>298</v>
      </c>
      <c r="N609" s="23"/>
    </row>
    <row r="610" spans="1:14" ht="60">
      <c r="A610" s="15">
        <v>19</v>
      </c>
      <c r="B610" s="181" t="s">
        <v>183</v>
      </c>
      <c r="C610" s="23" t="s">
        <v>2343</v>
      </c>
      <c r="D610" s="27" t="s">
        <v>512</v>
      </c>
      <c r="E610" s="23" t="s">
        <v>2344</v>
      </c>
      <c r="F610" s="23" t="s">
        <v>2345</v>
      </c>
      <c r="G610" s="23" t="s">
        <v>2346</v>
      </c>
      <c r="H610" s="23" t="s">
        <v>94</v>
      </c>
      <c r="I610" s="23"/>
      <c r="J610" s="23" t="s">
        <v>2309</v>
      </c>
      <c r="K610" s="23"/>
      <c r="L610" s="23" t="s">
        <v>2347</v>
      </c>
      <c r="M610" s="23" t="s">
        <v>288</v>
      </c>
      <c r="N610" s="23"/>
    </row>
    <row r="611" spans="1:14" ht="45">
      <c r="A611" s="15">
        <v>20</v>
      </c>
      <c r="B611" s="181" t="s">
        <v>183</v>
      </c>
      <c r="C611" s="23" t="s">
        <v>2348</v>
      </c>
      <c r="D611" s="23" t="s">
        <v>512</v>
      </c>
      <c r="E611" s="23" t="s">
        <v>2349</v>
      </c>
      <c r="F611" s="23" t="s">
        <v>2350</v>
      </c>
      <c r="G611" s="23" t="s">
        <v>2350</v>
      </c>
      <c r="H611" s="23" t="s">
        <v>94</v>
      </c>
      <c r="I611" s="23"/>
      <c r="J611" s="15" t="s">
        <v>2351</v>
      </c>
      <c r="K611" s="23"/>
      <c r="L611" s="23" t="s">
        <v>2292</v>
      </c>
      <c r="M611" s="23" t="s">
        <v>298</v>
      </c>
      <c r="N611" s="23"/>
    </row>
    <row r="612" spans="1:14" ht="60">
      <c r="A612" s="15">
        <v>21</v>
      </c>
      <c r="B612" s="181" t="s">
        <v>183</v>
      </c>
      <c r="C612" s="23" t="s">
        <v>2352</v>
      </c>
      <c r="D612" s="23" t="s">
        <v>512</v>
      </c>
      <c r="E612" s="23" t="s">
        <v>2353</v>
      </c>
      <c r="F612" s="23" t="s">
        <v>2354</v>
      </c>
      <c r="G612" s="23"/>
      <c r="H612" s="23" t="s">
        <v>1591</v>
      </c>
      <c r="I612" s="23"/>
      <c r="J612" s="23" t="s">
        <v>2355</v>
      </c>
      <c r="K612" s="23"/>
      <c r="L612" s="15" t="s">
        <v>472</v>
      </c>
      <c r="M612" s="15" t="s">
        <v>2356</v>
      </c>
      <c r="N612" s="23"/>
    </row>
    <row r="613" spans="1:14" ht="45">
      <c r="A613" s="15">
        <v>22</v>
      </c>
      <c r="B613" s="181" t="s">
        <v>183</v>
      </c>
      <c r="C613" s="33" t="s">
        <v>2357</v>
      </c>
      <c r="D613" s="23" t="s">
        <v>512</v>
      </c>
      <c r="E613" s="23" t="s">
        <v>2358</v>
      </c>
      <c r="F613" s="23" t="s">
        <v>2359</v>
      </c>
      <c r="G613" s="23"/>
      <c r="H613" s="23" t="s">
        <v>276</v>
      </c>
      <c r="I613" s="23"/>
      <c r="J613" s="15" t="s">
        <v>2309</v>
      </c>
      <c r="K613" s="23"/>
      <c r="L613" s="23" t="s">
        <v>273</v>
      </c>
      <c r="M613" s="23" t="s">
        <v>298</v>
      </c>
      <c r="N613" s="29"/>
    </row>
    <row r="614" spans="1:14" ht="60">
      <c r="A614" s="15">
        <v>23</v>
      </c>
      <c r="B614" s="181" t="s">
        <v>183</v>
      </c>
      <c r="C614" s="33" t="s">
        <v>2360</v>
      </c>
      <c r="D614" s="23" t="s">
        <v>512</v>
      </c>
      <c r="E614" s="23" t="s">
        <v>2361</v>
      </c>
      <c r="F614" s="23" t="s">
        <v>798</v>
      </c>
      <c r="G614" s="23"/>
      <c r="H614" s="23" t="s">
        <v>94</v>
      </c>
      <c r="I614" s="23"/>
      <c r="J614" s="15" t="s">
        <v>2309</v>
      </c>
      <c r="K614" s="23"/>
      <c r="L614" s="23" t="s">
        <v>2362</v>
      </c>
      <c r="M614" s="23" t="s">
        <v>298</v>
      </c>
      <c r="N614" s="23"/>
    </row>
    <row r="615" spans="1:14" ht="45">
      <c r="A615" s="15">
        <v>24</v>
      </c>
      <c r="B615" s="181" t="s">
        <v>183</v>
      </c>
      <c r="C615" s="23" t="s">
        <v>2363</v>
      </c>
      <c r="D615" s="23" t="s">
        <v>512</v>
      </c>
      <c r="E615" s="23" t="s">
        <v>2364</v>
      </c>
      <c r="F615" s="23" t="s">
        <v>2365</v>
      </c>
      <c r="G615" s="23"/>
      <c r="H615" s="23" t="s">
        <v>111</v>
      </c>
      <c r="I615" s="23">
        <v>2023</v>
      </c>
      <c r="J615" s="23" t="s">
        <v>2309</v>
      </c>
      <c r="K615" s="23"/>
      <c r="L615" s="23" t="s">
        <v>2366</v>
      </c>
      <c r="M615" s="23" t="s">
        <v>288</v>
      </c>
      <c r="N615" s="23"/>
    </row>
    <row r="616" spans="1:14" ht="45">
      <c r="A616" s="15">
        <v>25</v>
      </c>
      <c r="B616" s="181" t="s">
        <v>183</v>
      </c>
      <c r="C616" s="33" t="s">
        <v>2367</v>
      </c>
      <c r="D616" s="23" t="s">
        <v>512</v>
      </c>
      <c r="E616" s="23" t="s">
        <v>769</v>
      </c>
      <c r="F616" s="23" t="s">
        <v>2368</v>
      </c>
      <c r="G616" s="23" t="s">
        <v>2369</v>
      </c>
      <c r="H616" s="23" t="s">
        <v>94</v>
      </c>
      <c r="I616" s="23"/>
      <c r="J616" s="3"/>
      <c r="K616" s="23" t="s">
        <v>100</v>
      </c>
      <c r="L616" s="23" t="s">
        <v>2292</v>
      </c>
      <c r="M616" s="23" t="s">
        <v>694</v>
      </c>
      <c r="N616" s="29"/>
    </row>
    <row r="617" spans="1:14" ht="45">
      <c r="A617" s="15">
        <v>26</v>
      </c>
      <c r="B617" s="181" t="s">
        <v>183</v>
      </c>
      <c r="C617" s="23" t="s">
        <v>2370</v>
      </c>
      <c r="D617" s="23" t="s">
        <v>512</v>
      </c>
      <c r="E617" s="23" t="s">
        <v>2371</v>
      </c>
      <c r="F617" s="23" t="s">
        <v>2372</v>
      </c>
      <c r="G617" s="23" t="s">
        <v>2373</v>
      </c>
      <c r="H617" s="23" t="s">
        <v>94</v>
      </c>
      <c r="I617" s="23"/>
      <c r="J617" s="23"/>
      <c r="K617" s="23"/>
      <c r="L617" s="23"/>
      <c r="M617" s="23"/>
      <c r="N617" s="23"/>
    </row>
    <row r="618" spans="1:14" ht="45">
      <c r="A618" s="15">
        <v>27</v>
      </c>
      <c r="B618" s="181" t="s">
        <v>183</v>
      </c>
      <c r="C618" s="23" t="s">
        <v>2374</v>
      </c>
      <c r="D618" s="23" t="s">
        <v>512</v>
      </c>
      <c r="E618" s="23" t="s">
        <v>2375</v>
      </c>
      <c r="F618" s="23" t="s">
        <v>2376</v>
      </c>
      <c r="G618" s="23"/>
      <c r="H618" s="23" t="s">
        <v>261</v>
      </c>
      <c r="I618" s="23">
        <v>2024</v>
      </c>
      <c r="J618" s="23" t="s">
        <v>2309</v>
      </c>
      <c r="K618" s="23"/>
      <c r="L618" s="23" t="s">
        <v>529</v>
      </c>
      <c r="M618" s="35" t="s">
        <v>288</v>
      </c>
      <c r="N618" s="29"/>
    </row>
    <row r="619" spans="1:14" ht="45">
      <c r="A619" s="15">
        <v>28</v>
      </c>
      <c r="B619" s="181" t="s">
        <v>183</v>
      </c>
      <c r="C619" s="33" t="s">
        <v>2377</v>
      </c>
      <c r="D619" s="23" t="s">
        <v>512</v>
      </c>
      <c r="E619" s="23" t="s">
        <v>2378</v>
      </c>
      <c r="F619" s="23" t="s">
        <v>2378</v>
      </c>
      <c r="G619" s="23"/>
      <c r="H619" s="23" t="s">
        <v>261</v>
      </c>
      <c r="I619" s="23">
        <v>2024</v>
      </c>
      <c r="J619" s="15"/>
      <c r="K619" s="23" t="s">
        <v>100</v>
      </c>
      <c r="L619" s="23" t="s">
        <v>2379</v>
      </c>
      <c r="M619" s="23" t="s">
        <v>325</v>
      </c>
      <c r="N619" s="23"/>
    </row>
    <row r="620" spans="1:14" ht="45">
      <c r="A620" s="15">
        <v>29</v>
      </c>
      <c r="B620" s="181" t="s">
        <v>183</v>
      </c>
      <c r="C620" s="320" t="s">
        <v>2380</v>
      </c>
      <c r="D620" s="28" t="s">
        <v>512</v>
      </c>
      <c r="E620" s="28" t="s">
        <v>2381</v>
      </c>
      <c r="F620" s="28" t="s">
        <v>2381</v>
      </c>
      <c r="G620" s="28"/>
      <c r="H620" s="28" t="s">
        <v>94</v>
      </c>
      <c r="I620" s="28"/>
      <c r="J620" s="23" t="s">
        <v>2309</v>
      </c>
      <c r="K620" s="28"/>
      <c r="L620" s="28" t="s">
        <v>273</v>
      </c>
      <c r="M620" s="28" t="s">
        <v>288</v>
      </c>
      <c r="N620" s="23"/>
    </row>
    <row r="621" spans="1:14" ht="60">
      <c r="A621" s="15">
        <v>30</v>
      </c>
      <c r="B621" s="181" t="s">
        <v>183</v>
      </c>
      <c r="C621" s="23" t="s">
        <v>2382</v>
      </c>
      <c r="D621" s="28" t="s">
        <v>512</v>
      </c>
      <c r="E621" s="15" t="s">
        <v>2383</v>
      </c>
      <c r="F621" s="15" t="s">
        <v>2384</v>
      </c>
      <c r="G621" s="15" t="s">
        <v>924</v>
      </c>
      <c r="H621" s="28" t="s">
        <v>94</v>
      </c>
      <c r="I621" s="15"/>
      <c r="J621" s="15"/>
      <c r="K621" s="15" t="s">
        <v>517</v>
      </c>
      <c r="L621" s="15" t="s">
        <v>472</v>
      </c>
      <c r="M621" s="15" t="s">
        <v>694</v>
      </c>
      <c r="N621" s="23"/>
    </row>
    <row r="622" spans="1:14" ht="60">
      <c r="A622" s="15">
        <v>31</v>
      </c>
      <c r="B622" s="181" t="s">
        <v>183</v>
      </c>
      <c r="C622" s="23" t="s">
        <v>2385</v>
      </c>
      <c r="D622" s="28" t="s">
        <v>512</v>
      </c>
      <c r="E622" s="15" t="s">
        <v>2386</v>
      </c>
      <c r="F622" s="15" t="s">
        <v>2387</v>
      </c>
      <c r="G622" s="15" t="s">
        <v>2388</v>
      </c>
      <c r="H622" s="28" t="s">
        <v>94</v>
      </c>
      <c r="I622" s="28"/>
      <c r="J622" s="15" t="s">
        <v>2321</v>
      </c>
      <c r="K622" s="15"/>
      <c r="L622" s="15" t="s">
        <v>2322</v>
      </c>
      <c r="M622" s="15" t="s">
        <v>2389</v>
      </c>
      <c r="N622" s="23"/>
    </row>
    <row r="623" spans="1:14" ht="45">
      <c r="A623" s="15">
        <v>32</v>
      </c>
      <c r="B623" s="181" t="s">
        <v>183</v>
      </c>
      <c r="C623" s="28" t="s">
        <v>2390</v>
      </c>
      <c r="D623" s="28" t="s">
        <v>512</v>
      </c>
      <c r="E623" s="111" t="s">
        <v>2391</v>
      </c>
      <c r="F623" s="111" t="s">
        <v>2349</v>
      </c>
      <c r="G623" s="111" t="s">
        <v>2349</v>
      </c>
      <c r="H623" s="28" t="s">
        <v>94</v>
      </c>
      <c r="I623" s="111"/>
      <c r="J623" s="111" t="s">
        <v>2309</v>
      </c>
      <c r="K623" s="111"/>
      <c r="L623" s="111" t="s">
        <v>273</v>
      </c>
      <c r="M623" s="111" t="s">
        <v>298</v>
      </c>
      <c r="N623" s="28"/>
    </row>
    <row r="624" spans="1:14" ht="15.75">
      <c r="A624" s="14"/>
      <c r="B624" s="417">
        <v>32</v>
      </c>
      <c r="C624" s="15"/>
      <c r="D624" s="15"/>
      <c r="E624" s="15"/>
      <c r="F624" s="15"/>
      <c r="G624" s="15"/>
      <c r="H624" s="15"/>
      <c r="I624" s="15"/>
      <c r="J624" s="15"/>
      <c r="K624" s="15"/>
      <c r="L624" s="15"/>
      <c r="M624" s="15"/>
      <c r="N624" s="15"/>
    </row>
    <row r="625" spans="1:14" ht="45">
      <c r="A625" s="15">
        <v>1</v>
      </c>
      <c r="B625" s="181" t="s">
        <v>3301</v>
      </c>
      <c r="C625" s="465" t="s">
        <v>2402</v>
      </c>
      <c r="D625" s="34" t="s">
        <v>99</v>
      </c>
      <c r="E625" s="464" t="s">
        <v>2403</v>
      </c>
      <c r="F625" s="464" t="s">
        <v>2403</v>
      </c>
      <c r="G625" s="464" t="s">
        <v>2403</v>
      </c>
      <c r="H625" s="23"/>
      <c r="I625" s="23"/>
      <c r="J625" s="15" t="s">
        <v>2404</v>
      </c>
      <c r="K625" s="23"/>
      <c r="L625" s="23" t="s">
        <v>2405</v>
      </c>
      <c r="M625" s="23" t="s">
        <v>2406</v>
      </c>
      <c r="N625" s="23"/>
    </row>
    <row r="626" spans="1:14" ht="30">
      <c r="A626" s="15">
        <v>2</v>
      </c>
      <c r="B626" s="181" t="s">
        <v>3301</v>
      </c>
      <c r="C626" s="465" t="s">
        <v>2407</v>
      </c>
      <c r="D626" s="34" t="s">
        <v>99</v>
      </c>
      <c r="E626" s="23" t="s">
        <v>2408</v>
      </c>
      <c r="F626" s="464" t="s">
        <v>2409</v>
      </c>
      <c r="G626" s="23" t="s">
        <v>2410</v>
      </c>
      <c r="H626" s="23"/>
      <c r="I626" s="23"/>
      <c r="J626" s="23" t="s">
        <v>2404</v>
      </c>
      <c r="K626" s="23"/>
      <c r="L626" s="23" t="s">
        <v>529</v>
      </c>
      <c r="M626" s="23" t="s">
        <v>2411</v>
      </c>
      <c r="N626" s="23"/>
    </row>
    <row r="627" spans="1:14" ht="60">
      <c r="A627" s="15">
        <v>3</v>
      </c>
      <c r="B627" s="181" t="s">
        <v>3301</v>
      </c>
      <c r="C627" s="465" t="s">
        <v>2412</v>
      </c>
      <c r="D627" s="23" t="s">
        <v>101</v>
      </c>
      <c r="E627" s="23" t="s">
        <v>2413</v>
      </c>
      <c r="F627" s="464" t="s">
        <v>2414</v>
      </c>
      <c r="G627" s="23" t="s">
        <v>2415</v>
      </c>
      <c r="H627" s="23"/>
      <c r="I627" s="23"/>
      <c r="J627" s="23"/>
      <c r="K627" s="15" t="s">
        <v>517</v>
      </c>
      <c r="L627" s="23" t="s">
        <v>2416</v>
      </c>
      <c r="M627" s="23" t="s">
        <v>2417</v>
      </c>
      <c r="N627" s="23"/>
    </row>
    <row r="628" spans="1:14" ht="30">
      <c r="A628" s="15">
        <v>4</v>
      </c>
      <c r="B628" s="181" t="s">
        <v>3301</v>
      </c>
      <c r="C628" s="36" t="s">
        <v>2418</v>
      </c>
      <c r="D628" s="23" t="s">
        <v>99</v>
      </c>
      <c r="E628" s="23" t="s">
        <v>2419</v>
      </c>
      <c r="F628" s="466" t="s">
        <v>2420</v>
      </c>
      <c r="G628" s="23"/>
      <c r="H628" s="23" t="s">
        <v>966</v>
      </c>
      <c r="I628" s="23">
        <v>2025</v>
      </c>
      <c r="J628" s="23"/>
      <c r="K628" s="15" t="s">
        <v>599</v>
      </c>
      <c r="L628" s="23" t="s">
        <v>2421</v>
      </c>
      <c r="M628" s="23" t="s">
        <v>2422</v>
      </c>
      <c r="N628" s="23"/>
    </row>
    <row r="629" spans="1:14" ht="30">
      <c r="A629" s="15">
        <v>5</v>
      </c>
      <c r="B629" s="181" t="s">
        <v>3301</v>
      </c>
      <c r="C629" s="36" t="s">
        <v>2423</v>
      </c>
      <c r="D629" s="23" t="s">
        <v>99</v>
      </c>
      <c r="E629" s="23" t="s">
        <v>2424</v>
      </c>
      <c r="F629" s="466" t="s">
        <v>2425</v>
      </c>
      <c r="G629" s="23" t="s">
        <v>2425</v>
      </c>
      <c r="H629" s="23"/>
      <c r="I629" s="23"/>
      <c r="J629" s="23" t="s">
        <v>2404</v>
      </c>
      <c r="K629" s="15"/>
      <c r="L629" s="15" t="s">
        <v>2405</v>
      </c>
      <c r="M629" s="23" t="s">
        <v>2426</v>
      </c>
      <c r="N629" s="23"/>
    </row>
    <row r="630" spans="1:14" ht="45">
      <c r="A630" s="15">
        <v>6</v>
      </c>
      <c r="B630" s="181" t="s">
        <v>3301</v>
      </c>
      <c r="C630" s="465" t="s">
        <v>2427</v>
      </c>
      <c r="D630" s="23" t="s">
        <v>99</v>
      </c>
      <c r="E630" s="23" t="s">
        <v>2428</v>
      </c>
      <c r="F630" s="464" t="s">
        <v>2429</v>
      </c>
      <c r="G630" s="63" t="s">
        <v>2429</v>
      </c>
      <c r="H630" s="23"/>
      <c r="I630" s="23"/>
      <c r="J630" s="23"/>
      <c r="K630" s="15" t="s">
        <v>517</v>
      </c>
      <c r="L630" s="15" t="s">
        <v>2421</v>
      </c>
      <c r="M630" s="23" t="s">
        <v>2430</v>
      </c>
      <c r="N630" s="23"/>
    </row>
    <row r="631" spans="1:14" ht="45">
      <c r="A631" s="15">
        <v>7</v>
      </c>
      <c r="B631" s="181" t="s">
        <v>3301</v>
      </c>
      <c r="C631" s="465" t="s">
        <v>2431</v>
      </c>
      <c r="D631" s="23" t="s">
        <v>99</v>
      </c>
      <c r="E631" s="464" t="s">
        <v>2432</v>
      </c>
      <c r="F631" s="464" t="s">
        <v>2432</v>
      </c>
      <c r="G631" s="23"/>
      <c r="H631" s="23" t="s">
        <v>966</v>
      </c>
      <c r="I631" s="23">
        <v>2023</v>
      </c>
      <c r="J631" s="23"/>
      <c r="K631" s="15" t="s">
        <v>517</v>
      </c>
      <c r="L631" s="15" t="s">
        <v>2433</v>
      </c>
      <c r="M631" s="23" t="s">
        <v>2434</v>
      </c>
      <c r="N631" s="23"/>
    </row>
    <row r="632" spans="1:14" ht="45">
      <c r="A632" s="15">
        <v>8</v>
      </c>
      <c r="B632" s="181" t="s">
        <v>3301</v>
      </c>
      <c r="C632" s="465" t="s">
        <v>2435</v>
      </c>
      <c r="D632" s="23" t="s">
        <v>2436</v>
      </c>
      <c r="E632" s="23" t="s">
        <v>2437</v>
      </c>
      <c r="F632" s="464" t="s">
        <v>2438</v>
      </c>
      <c r="G632" s="29"/>
      <c r="H632" s="23" t="s">
        <v>966</v>
      </c>
      <c r="I632" s="23">
        <v>2023</v>
      </c>
      <c r="J632" s="29"/>
      <c r="K632" s="15" t="s">
        <v>100</v>
      </c>
      <c r="L632" s="23" t="s">
        <v>2439</v>
      </c>
      <c r="M632" s="23" t="s">
        <v>2440</v>
      </c>
      <c r="N632" s="29"/>
    </row>
    <row r="633" spans="1:14" ht="45">
      <c r="A633" s="15">
        <v>9</v>
      </c>
      <c r="B633" s="181" t="s">
        <v>3301</v>
      </c>
      <c r="C633" s="36" t="s">
        <v>2441</v>
      </c>
      <c r="D633" s="23" t="s">
        <v>815</v>
      </c>
      <c r="E633" s="466" t="s">
        <v>2442</v>
      </c>
      <c r="F633" s="466" t="s">
        <v>2442</v>
      </c>
      <c r="G633" s="23"/>
      <c r="H633" s="23" t="s">
        <v>966</v>
      </c>
      <c r="I633" s="23">
        <v>2023</v>
      </c>
      <c r="J633" s="23"/>
      <c r="K633" s="15" t="s">
        <v>100</v>
      </c>
      <c r="L633" s="23" t="s">
        <v>2443</v>
      </c>
      <c r="M633" s="23" t="s">
        <v>2444</v>
      </c>
      <c r="N633" s="23"/>
    </row>
    <row r="634" spans="1:14" ht="45">
      <c r="A634" s="15">
        <v>10</v>
      </c>
      <c r="B634" s="181" t="s">
        <v>3301</v>
      </c>
      <c r="C634" s="465" t="s">
        <v>2445</v>
      </c>
      <c r="D634" s="23" t="s">
        <v>1078</v>
      </c>
      <c r="E634" s="464" t="s">
        <v>2442</v>
      </c>
      <c r="F634" s="464" t="s">
        <v>2442</v>
      </c>
      <c r="G634" s="29"/>
      <c r="H634" s="23" t="s">
        <v>966</v>
      </c>
      <c r="I634" s="23">
        <v>2021</v>
      </c>
      <c r="J634" s="29"/>
      <c r="K634" s="15" t="s">
        <v>100</v>
      </c>
      <c r="L634" s="15" t="s">
        <v>2443</v>
      </c>
      <c r="M634" s="23" t="s">
        <v>2444</v>
      </c>
      <c r="N634" s="29"/>
    </row>
    <row r="635" spans="1:14" ht="45">
      <c r="A635" s="15">
        <v>11</v>
      </c>
      <c r="B635" s="181" t="s">
        <v>3301</v>
      </c>
      <c r="C635" s="465" t="s">
        <v>2446</v>
      </c>
      <c r="D635" s="23" t="s">
        <v>99</v>
      </c>
      <c r="E635" s="23" t="s">
        <v>2447</v>
      </c>
      <c r="F635" s="464" t="s">
        <v>2413</v>
      </c>
      <c r="G635" s="29"/>
      <c r="H635" s="23" t="s">
        <v>256</v>
      </c>
      <c r="I635" s="23">
        <v>2023</v>
      </c>
      <c r="J635" s="29"/>
      <c r="K635" s="15" t="s">
        <v>100</v>
      </c>
      <c r="L635" s="15" t="s">
        <v>2448</v>
      </c>
      <c r="M635" s="23" t="s">
        <v>2434</v>
      </c>
      <c r="N635" s="29"/>
    </row>
    <row r="636" spans="1:14" ht="45">
      <c r="A636" s="15">
        <v>12</v>
      </c>
      <c r="B636" s="181" t="s">
        <v>3301</v>
      </c>
      <c r="C636" s="465" t="s">
        <v>2449</v>
      </c>
      <c r="D636" s="23" t="s">
        <v>99</v>
      </c>
      <c r="E636" s="464" t="s">
        <v>2450</v>
      </c>
      <c r="F636" s="464" t="s">
        <v>2450</v>
      </c>
      <c r="G636" s="31"/>
      <c r="H636" s="23" t="s">
        <v>966</v>
      </c>
      <c r="I636" s="31">
        <v>2024</v>
      </c>
      <c r="J636" s="31"/>
      <c r="K636" s="15" t="s">
        <v>517</v>
      </c>
      <c r="L636" s="15" t="s">
        <v>926</v>
      </c>
      <c r="M636" s="15" t="s">
        <v>2451</v>
      </c>
      <c r="N636" s="31"/>
    </row>
    <row r="637" spans="1:14" ht="45">
      <c r="A637" s="15">
        <v>13</v>
      </c>
      <c r="B637" s="181" t="s">
        <v>3301</v>
      </c>
      <c r="C637" s="465" t="s">
        <v>2452</v>
      </c>
      <c r="D637" s="23" t="s">
        <v>99</v>
      </c>
      <c r="E637" s="327" t="s">
        <v>2453</v>
      </c>
      <c r="F637" s="464" t="s">
        <v>2454</v>
      </c>
      <c r="G637" s="23" t="s">
        <v>2429</v>
      </c>
      <c r="H637" s="23"/>
      <c r="I637" s="31"/>
      <c r="J637" s="23"/>
      <c r="K637" s="15" t="s">
        <v>100</v>
      </c>
      <c r="L637" s="23" t="s">
        <v>2455</v>
      </c>
      <c r="M637" s="23" t="s">
        <v>2456</v>
      </c>
      <c r="N637" s="31"/>
    </row>
    <row r="638" spans="1:14" ht="45">
      <c r="A638" s="15">
        <v>14</v>
      </c>
      <c r="B638" s="181" t="s">
        <v>3301</v>
      </c>
      <c r="C638" s="465" t="s">
        <v>2457</v>
      </c>
      <c r="D638" s="23" t="s">
        <v>102</v>
      </c>
      <c r="E638" s="30" t="s">
        <v>2458</v>
      </c>
      <c r="F638" s="464" t="s">
        <v>2459</v>
      </c>
      <c r="G638" s="30" t="s">
        <v>2460</v>
      </c>
      <c r="H638" s="23"/>
      <c r="I638" s="31"/>
      <c r="J638" s="29"/>
      <c r="K638" s="31" t="s">
        <v>517</v>
      </c>
      <c r="L638" s="23" t="s">
        <v>2461</v>
      </c>
      <c r="M638" s="23" t="s">
        <v>2462</v>
      </c>
      <c r="N638" s="31"/>
    </row>
    <row r="639" spans="1:14" ht="45">
      <c r="A639" s="15">
        <v>15</v>
      </c>
      <c r="B639" s="181" t="s">
        <v>3301</v>
      </c>
      <c r="C639" s="465" t="s">
        <v>2463</v>
      </c>
      <c r="D639" s="23" t="s">
        <v>99</v>
      </c>
      <c r="E639" s="23" t="s">
        <v>2424</v>
      </c>
      <c r="F639" s="464" t="s">
        <v>2464</v>
      </c>
      <c r="G639" s="23" t="s">
        <v>2465</v>
      </c>
      <c r="H639" s="23"/>
      <c r="I639" s="29"/>
      <c r="J639" s="29"/>
      <c r="K639" s="29" t="s">
        <v>517</v>
      </c>
      <c r="L639" s="23" t="s">
        <v>2095</v>
      </c>
      <c r="M639" s="23" t="s">
        <v>2466</v>
      </c>
      <c r="N639" s="29"/>
    </row>
    <row r="640" spans="1:14" ht="45">
      <c r="A640" s="15">
        <v>16</v>
      </c>
      <c r="B640" s="181" t="s">
        <v>3301</v>
      </c>
      <c r="C640" s="465" t="s">
        <v>2467</v>
      </c>
      <c r="D640" s="23" t="s">
        <v>115</v>
      </c>
      <c r="E640" s="464" t="s">
        <v>2468</v>
      </c>
      <c r="F640" s="464" t="s">
        <v>2468</v>
      </c>
      <c r="G640" s="23"/>
      <c r="H640" s="23"/>
      <c r="I640" s="23"/>
      <c r="J640" s="23"/>
      <c r="K640" s="23" t="s">
        <v>2469</v>
      </c>
      <c r="L640" s="23" t="s">
        <v>547</v>
      </c>
      <c r="M640" s="23" t="s">
        <v>2470</v>
      </c>
      <c r="N640" s="23"/>
    </row>
    <row r="641" spans="1:14" ht="30">
      <c r="A641" s="15">
        <v>17</v>
      </c>
      <c r="B641" s="181" t="s">
        <v>3301</v>
      </c>
      <c r="C641" s="465" t="s">
        <v>2471</v>
      </c>
      <c r="D641" s="23" t="s">
        <v>2472</v>
      </c>
      <c r="E641" s="464" t="s">
        <v>2473</v>
      </c>
      <c r="F641" s="464" t="s">
        <v>2473</v>
      </c>
      <c r="G641" s="23" t="s">
        <v>2474</v>
      </c>
      <c r="H641" s="23"/>
      <c r="I641" s="29"/>
      <c r="J641" s="15"/>
      <c r="K641" s="15" t="s">
        <v>100</v>
      </c>
      <c r="L641" s="15" t="s">
        <v>2475</v>
      </c>
      <c r="M641" s="23" t="s">
        <v>2476</v>
      </c>
      <c r="N641" s="29"/>
    </row>
    <row r="642" spans="1:14" ht="15.75">
      <c r="A642" s="15"/>
      <c r="B642" s="401">
        <v>17</v>
      </c>
      <c r="C642" s="23"/>
      <c r="D642" s="35"/>
      <c r="E642" s="23"/>
      <c r="F642" s="23"/>
      <c r="G642" s="23"/>
      <c r="H642" s="23"/>
      <c r="I642" s="23"/>
      <c r="J642" s="23"/>
      <c r="K642" s="23"/>
      <c r="L642" s="23"/>
      <c r="M642" s="23"/>
      <c r="N642" s="23"/>
    </row>
    <row r="643" spans="1:14" ht="45">
      <c r="A643" s="15">
        <v>1</v>
      </c>
      <c r="B643" s="9" t="s">
        <v>3180</v>
      </c>
      <c r="C643" s="15" t="s">
        <v>2492</v>
      </c>
      <c r="D643" s="277" t="s">
        <v>455</v>
      </c>
      <c r="E643" s="3" t="s">
        <v>2493</v>
      </c>
      <c r="F643" s="34" t="s">
        <v>2494</v>
      </c>
      <c r="G643" s="34" t="s">
        <v>1486</v>
      </c>
      <c r="H643" s="23" t="s">
        <v>111</v>
      </c>
      <c r="I643" s="23"/>
      <c r="J643" s="15"/>
      <c r="K643" s="23" t="s">
        <v>100</v>
      </c>
      <c r="L643" s="23" t="s">
        <v>334</v>
      </c>
      <c r="M643" s="472" t="s">
        <v>2495</v>
      </c>
      <c r="N643" s="23"/>
    </row>
    <row r="644" spans="1:14" ht="45">
      <c r="A644" s="15">
        <v>2</v>
      </c>
      <c r="B644" s="9" t="s">
        <v>3180</v>
      </c>
      <c r="C644" s="23" t="s">
        <v>2496</v>
      </c>
      <c r="D644" s="278" t="s">
        <v>1018</v>
      </c>
      <c r="E644" s="23" t="s">
        <v>2497</v>
      </c>
      <c r="F644" s="23" t="s">
        <v>2497</v>
      </c>
      <c r="G644" s="23" t="s">
        <v>2497</v>
      </c>
      <c r="H644" s="23"/>
      <c r="I644" s="23"/>
      <c r="J644" s="23" t="s">
        <v>96</v>
      </c>
      <c r="K644" s="23"/>
      <c r="L644" s="23" t="s">
        <v>2498</v>
      </c>
      <c r="M644" s="23" t="s">
        <v>2499</v>
      </c>
      <c r="N644" s="23"/>
    </row>
    <row r="645" spans="1:14" ht="30">
      <c r="A645" s="15">
        <v>3</v>
      </c>
      <c r="B645" s="9" t="s">
        <v>3180</v>
      </c>
      <c r="C645" s="28" t="s">
        <v>2500</v>
      </c>
      <c r="D645" s="23" t="s">
        <v>1610</v>
      </c>
      <c r="E645" s="23" t="s">
        <v>2501</v>
      </c>
      <c r="F645" s="23" t="s">
        <v>2502</v>
      </c>
      <c r="G645" s="23" t="s">
        <v>2503</v>
      </c>
      <c r="H645" s="23"/>
      <c r="I645" s="23"/>
      <c r="J645" s="23"/>
      <c r="K645" s="23" t="s">
        <v>228</v>
      </c>
      <c r="L645" s="23" t="s">
        <v>845</v>
      </c>
      <c r="M645" s="23" t="s">
        <v>2504</v>
      </c>
      <c r="N645" s="23"/>
    </row>
    <row r="646" spans="1:14" ht="30">
      <c r="A646" s="15">
        <v>4</v>
      </c>
      <c r="B646" s="9" t="s">
        <v>3180</v>
      </c>
      <c r="C646" s="28" t="s">
        <v>2505</v>
      </c>
      <c r="D646" s="23" t="s">
        <v>2506</v>
      </c>
      <c r="E646" s="23" t="s">
        <v>2507</v>
      </c>
      <c r="F646" s="23" t="s">
        <v>2507</v>
      </c>
      <c r="G646" s="23" t="s">
        <v>2508</v>
      </c>
      <c r="H646" s="23" t="s">
        <v>456</v>
      </c>
      <c r="I646" s="23">
        <v>2024</v>
      </c>
      <c r="J646" s="23"/>
      <c r="K646" s="23" t="s">
        <v>517</v>
      </c>
      <c r="L646" s="23" t="s">
        <v>337</v>
      </c>
      <c r="M646" s="472" t="s">
        <v>2509</v>
      </c>
      <c r="N646" s="23"/>
    </row>
    <row r="647" spans="1:14" ht="45">
      <c r="A647" s="15">
        <v>5</v>
      </c>
      <c r="B647" s="9" t="s">
        <v>3180</v>
      </c>
      <c r="C647" s="23" t="s">
        <v>2510</v>
      </c>
      <c r="D647" s="23" t="s">
        <v>791</v>
      </c>
      <c r="E647" s="35" t="s">
        <v>2511</v>
      </c>
      <c r="F647" s="35" t="s">
        <v>2511</v>
      </c>
      <c r="G647" s="35"/>
      <c r="H647" s="23" t="s">
        <v>453</v>
      </c>
      <c r="I647" s="23">
        <v>2024</v>
      </c>
      <c r="J647" s="23"/>
      <c r="K647" s="23" t="s">
        <v>517</v>
      </c>
      <c r="L647" s="473" t="s">
        <v>374</v>
      </c>
      <c r="M647" s="473" t="s">
        <v>2512</v>
      </c>
      <c r="N647" s="473" t="s">
        <v>2513</v>
      </c>
    </row>
    <row r="648" spans="1:14" ht="45">
      <c r="A648" s="15">
        <v>6</v>
      </c>
      <c r="B648" s="9" t="s">
        <v>3180</v>
      </c>
      <c r="C648" s="23" t="s">
        <v>2514</v>
      </c>
      <c r="D648" s="23" t="s">
        <v>1018</v>
      </c>
      <c r="E648" s="35" t="s">
        <v>2515</v>
      </c>
      <c r="F648" s="35" t="s">
        <v>2515</v>
      </c>
      <c r="G648" s="35" t="s">
        <v>509</v>
      </c>
      <c r="H648" s="23"/>
      <c r="I648" s="23"/>
      <c r="J648" s="23" t="s">
        <v>96</v>
      </c>
      <c r="K648" s="23"/>
      <c r="L648" s="23" t="s">
        <v>2498</v>
      </c>
      <c r="M648" s="23" t="s">
        <v>2516</v>
      </c>
      <c r="N648" s="23"/>
    </row>
    <row r="649" spans="1:14" ht="75">
      <c r="A649" s="15">
        <v>7</v>
      </c>
      <c r="B649" s="9" t="s">
        <v>3180</v>
      </c>
      <c r="C649" s="23" t="s">
        <v>2517</v>
      </c>
      <c r="D649" s="23" t="s">
        <v>791</v>
      </c>
      <c r="E649" s="35" t="s">
        <v>2518</v>
      </c>
      <c r="F649" s="35" t="s">
        <v>2518</v>
      </c>
      <c r="G649" s="35"/>
      <c r="H649" s="23" t="s">
        <v>111</v>
      </c>
      <c r="I649" s="23"/>
      <c r="J649" s="23"/>
      <c r="K649" s="473" t="s">
        <v>517</v>
      </c>
      <c r="L649" s="473" t="s">
        <v>2519</v>
      </c>
      <c r="M649" s="473" t="s">
        <v>2520</v>
      </c>
      <c r="N649" s="23"/>
    </row>
    <row r="650" spans="1:14" ht="45">
      <c r="A650" s="15">
        <v>8</v>
      </c>
      <c r="B650" s="9" t="s">
        <v>3180</v>
      </c>
      <c r="C650" s="28" t="s">
        <v>2521</v>
      </c>
      <c r="D650" s="23" t="s">
        <v>587</v>
      </c>
      <c r="E650" s="473" t="s">
        <v>2522</v>
      </c>
      <c r="F650" s="473" t="s">
        <v>2502</v>
      </c>
      <c r="G650" s="23" t="s">
        <v>1486</v>
      </c>
      <c r="H650" s="23"/>
      <c r="I650" s="23"/>
      <c r="J650" s="23"/>
      <c r="K650" s="23" t="s">
        <v>517</v>
      </c>
      <c r="L650" s="473" t="s">
        <v>469</v>
      </c>
      <c r="M650" s="35" t="s">
        <v>2523</v>
      </c>
      <c r="N650" s="23"/>
    </row>
    <row r="651" spans="1:14" ht="45">
      <c r="A651" s="15">
        <v>9</v>
      </c>
      <c r="B651" s="9" t="s">
        <v>3180</v>
      </c>
      <c r="C651" s="28" t="s">
        <v>2524</v>
      </c>
      <c r="D651" s="23" t="s">
        <v>791</v>
      </c>
      <c r="E651" s="23" t="s">
        <v>2508</v>
      </c>
      <c r="F651" s="23" t="s">
        <v>2525</v>
      </c>
      <c r="G651" s="23" t="s">
        <v>2525</v>
      </c>
      <c r="H651" s="23"/>
      <c r="I651" s="23"/>
      <c r="J651" s="29" t="s">
        <v>2526</v>
      </c>
      <c r="K651" s="23"/>
      <c r="L651" s="23" t="s">
        <v>435</v>
      </c>
      <c r="M651" s="35" t="s">
        <v>2527</v>
      </c>
      <c r="N651" s="29"/>
    </row>
    <row r="652" spans="1:14" ht="105">
      <c r="A652" s="15">
        <v>10</v>
      </c>
      <c r="B652" s="9" t="s">
        <v>3180</v>
      </c>
      <c r="C652" s="28" t="s">
        <v>2528</v>
      </c>
      <c r="D652" s="23" t="s">
        <v>791</v>
      </c>
      <c r="E652" s="23" t="s">
        <v>2529</v>
      </c>
      <c r="F652" s="23" t="s">
        <v>2529</v>
      </c>
      <c r="G652" s="23" t="s">
        <v>2529</v>
      </c>
      <c r="H652" s="23"/>
      <c r="I652" s="23"/>
      <c r="J652" s="23"/>
      <c r="K652" s="23" t="s">
        <v>228</v>
      </c>
      <c r="L652" s="23" t="s">
        <v>2530</v>
      </c>
      <c r="M652" s="35" t="s">
        <v>2504</v>
      </c>
      <c r="N652" s="23"/>
    </row>
    <row r="653" spans="1:14" ht="105">
      <c r="A653" s="15">
        <v>11</v>
      </c>
      <c r="B653" s="9" t="s">
        <v>3180</v>
      </c>
      <c r="C653" s="474" t="s">
        <v>2531</v>
      </c>
      <c r="D653" s="476" t="s">
        <v>512</v>
      </c>
      <c r="E653" s="23" t="s">
        <v>2532</v>
      </c>
      <c r="F653" s="23" t="s">
        <v>2533</v>
      </c>
      <c r="G653" s="29" t="s">
        <v>2534</v>
      </c>
      <c r="H653" s="23"/>
      <c r="I653" s="23"/>
      <c r="J653" s="29"/>
      <c r="K653" s="23" t="s">
        <v>228</v>
      </c>
      <c r="L653" s="23" t="s">
        <v>2535</v>
      </c>
      <c r="M653" s="23" t="s">
        <v>2536</v>
      </c>
      <c r="N653" s="29"/>
    </row>
    <row r="654" spans="1:14" ht="45">
      <c r="A654" s="15">
        <v>12</v>
      </c>
      <c r="B654" s="9" t="s">
        <v>3180</v>
      </c>
      <c r="C654" s="23" t="s">
        <v>2537</v>
      </c>
      <c r="D654" s="23" t="s">
        <v>791</v>
      </c>
      <c r="E654" s="23" t="s">
        <v>2538</v>
      </c>
      <c r="F654" s="23" t="s">
        <v>2534</v>
      </c>
      <c r="G654" s="29" t="s">
        <v>2538</v>
      </c>
      <c r="H654" s="23"/>
      <c r="I654" s="23"/>
      <c r="J654" s="29" t="s">
        <v>2526</v>
      </c>
      <c r="K654" s="23"/>
      <c r="L654" s="23" t="s">
        <v>435</v>
      </c>
      <c r="M654" s="23" t="s">
        <v>2539</v>
      </c>
      <c r="N654" s="29"/>
    </row>
    <row r="655" spans="1:14" ht="60">
      <c r="A655" s="15">
        <v>13</v>
      </c>
      <c r="B655" s="9" t="s">
        <v>3180</v>
      </c>
      <c r="C655" s="23" t="s">
        <v>2540</v>
      </c>
      <c r="D655" s="23" t="s">
        <v>725</v>
      </c>
      <c r="E655" s="23" t="s">
        <v>494</v>
      </c>
      <c r="F655" s="23" t="s">
        <v>494</v>
      </c>
      <c r="G655" s="29" t="s">
        <v>494</v>
      </c>
      <c r="H655" s="23"/>
      <c r="I655" s="23"/>
      <c r="J655" s="29"/>
      <c r="K655" s="23" t="s">
        <v>517</v>
      </c>
      <c r="L655" s="473" t="s">
        <v>2541</v>
      </c>
      <c r="M655" s="475" t="s">
        <v>2542</v>
      </c>
      <c r="N655" s="31"/>
    </row>
    <row r="656" spans="1:14" ht="45">
      <c r="A656" s="15">
        <v>14</v>
      </c>
      <c r="B656" s="9" t="s">
        <v>3180</v>
      </c>
      <c r="C656" s="327" t="s">
        <v>2543</v>
      </c>
      <c r="D656" s="23" t="s">
        <v>791</v>
      </c>
      <c r="E656" s="327" t="s">
        <v>2544</v>
      </c>
      <c r="F656" s="327" t="s">
        <v>2545</v>
      </c>
      <c r="G656" s="327" t="s">
        <v>2544</v>
      </c>
      <c r="H656" s="23"/>
      <c r="I656" s="31"/>
      <c r="J656" s="29" t="s">
        <v>2526</v>
      </c>
      <c r="K656" s="31"/>
      <c r="L656" s="475" t="s">
        <v>1094</v>
      </c>
      <c r="M656" s="35" t="s">
        <v>2527</v>
      </c>
      <c r="N656" s="31"/>
    </row>
    <row r="657" spans="1:14" ht="30">
      <c r="A657" s="15">
        <v>15</v>
      </c>
      <c r="B657" s="9" t="s">
        <v>3180</v>
      </c>
      <c r="C657" s="327" t="s">
        <v>2546</v>
      </c>
      <c r="D657" s="23" t="s">
        <v>512</v>
      </c>
      <c r="E657" s="23" t="s">
        <v>2547</v>
      </c>
      <c r="F657" s="23" t="s">
        <v>2548</v>
      </c>
      <c r="G657" s="23" t="s">
        <v>2548</v>
      </c>
      <c r="H657" s="23"/>
      <c r="I657" s="29"/>
      <c r="J657" s="29"/>
      <c r="K657" s="29" t="s">
        <v>599</v>
      </c>
      <c r="L657" s="474" t="s">
        <v>469</v>
      </c>
      <c r="M657" s="78" t="s">
        <v>2549</v>
      </c>
      <c r="N657" s="29"/>
    </row>
    <row r="658" spans="1:14" ht="30">
      <c r="A658" s="15">
        <v>16</v>
      </c>
      <c r="B658" s="9" t="s">
        <v>3180</v>
      </c>
      <c r="C658" s="327" t="s">
        <v>2550</v>
      </c>
      <c r="D658" s="23" t="s">
        <v>791</v>
      </c>
      <c r="E658" s="327" t="s">
        <v>2551</v>
      </c>
      <c r="F658" s="327" t="s">
        <v>2552</v>
      </c>
      <c r="G658" s="327" t="s">
        <v>2553</v>
      </c>
      <c r="H658" s="23"/>
      <c r="I658" s="23"/>
      <c r="J658" s="23" t="s">
        <v>96</v>
      </c>
      <c r="K658" s="23"/>
      <c r="L658" s="473" t="s">
        <v>273</v>
      </c>
      <c r="M658" s="35" t="s">
        <v>2554</v>
      </c>
      <c r="N658" s="23"/>
    </row>
    <row r="659" spans="1:14" ht="30">
      <c r="A659" s="15">
        <v>17</v>
      </c>
      <c r="B659" s="9" t="s">
        <v>3180</v>
      </c>
      <c r="C659" s="23" t="s">
        <v>2555</v>
      </c>
      <c r="D659" s="23" t="s">
        <v>512</v>
      </c>
      <c r="E659" s="23" t="s">
        <v>2556</v>
      </c>
      <c r="F659" s="23" t="s">
        <v>2557</v>
      </c>
      <c r="G659" s="23" t="s">
        <v>908</v>
      </c>
      <c r="H659" s="23"/>
      <c r="I659" s="23"/>
      <c r="J659" s="23" t="s">
        <v>96</v>
      </c>
      <c r="K659" s="23"/>
      <c r="L659" s="473" t="s">
        <v>1094</v>
      </c>
      <c r="M659" s="35" t="s">
        <v>2558</v>
      </c>
      <c r="N659" s="23"/>
    </row>
    <row r="660" spans="1:14" ht="120">
      <c r="A660" s="15">
        <v>18</v>
      </c>
      <c r="B660" s="9" t="s">
        <v>3180</v>
      </c>
      <c r="C660" s="23" t="s">
        <v>2559</v>
      </c>
      <c r="D660" s="23" t="s">
        <v>725</v>
      </c>
      <c r="E660" s="23" t="s">
        <v>2497</v>
      </c>
      <c r="F660" s="23" t="s">
        <v>509</v>
      </c>
      <c r="G660" s="23" t="s">
        <v>2497</v>
      </c>
      <c r="H660" s="23"/>
      <c r="I660" s="23"/>
      <c r="J660" s="23"/>
      <c r="K660" s="23" t="s">
        <v>228</v>
      </c>
      <c r="L660" s="23" t="s">
        <v>2560</v>
      </c>
      <c r="M660" s="35" t="s">
        <v>2561</v>
      </c>
      <c r="N660" s="29"/>
    </row>
    <row r="661" spans="1:14" ht="30">
      <c r="A661" s="15">
        <v>19</v>
      </c>
      <c r="B661" s="9" t="s">
        <v>3180</v>
      </c>
      <c r="C661" s="473" t="s">
        <v>2562</v>
      </c>
      <c r="D661" s="476" t="s">
        <v>512</v>
      </c>
      <c r="E661" s="479" t="s">
        <v>2563</v>
      </c>
      <c r="F661" s="479" t="s">
        <v>2564</v>
      </c>
      <c r="G661" s="480"/>
      <c r="H661" s="327" t="s">
        <v>111</v>
      </c>
      <c r="I661" s="23"/>
      <c r="J661" s="23"/>
      <c r="K661" s="23" t="s">
        <v>517</v>
      </c>
      <c r="L661" s="23" t="s">
        <v>337</v>
      </c>
      <c r="M661" s="472" t="s">
        <v>2565</v>
      </c>
      <c r="N661" s="23"/>
    </row>
    <row r="662" spans="1:14" ht="30">
      <c r="A662" s="15">
        <v>20</v>
      </c>
      <c r="B662" s="9" t="s">
        <v>3180</v>
      </c>
      <c r="C662" s="33" t="s">
        <v>2566</v>
      </c>
      <c r="D662" s="23" t="s">
        <v>791</v>
      </c>
      <c r="E662" s="187" t="s">
        <v>2567</v>
      </c>
      <c r="F662" s="187" t="s">
        <v>2567</v>
      </c>
      <c r="G662" s="35" t="s">
        <v>2568</v>
      </c>
      <c r="H662" s="327" t="s">
        <v>453</v>
      </c>
      <c r="I662" s="29"/>
      <c r="J662" s="23"/>
      <c r="K662" s="23" t="s">
        <v>517</v>
      </c>
      <c r="L662" s="473" t="s">
        <v>273</v>
      </c>
      <c r="M662" s="473" t="s">
        <v>2512</v>
      </c>
      <c r="N662" s="29"/>
    </row>
    <row r="663" spans="1:14" ht="45">
      <c r="A663" s="15">
        <v>21</v>
      </c>
      <c r="B663" s="9" t="s">
        <v>3180</v>
      </c>
      <c r="C663" s="400" t="s">
        <v>2569</v>
      </c>
      <c r="D663" s="23" t="s">
        <v>791</v>
      </c>
      <c r="E663" s="35" t="s">
        <v>2570</v>
      </c>
      <c r="F663" s="35" t="s">
        <v>2571</v>
      </c>
      <c r="G663" s="481" t="s">
        <v>494</v>
      </c>
      <c r="H663" s="327"/>
      <c r="I663" s="23"/>
      <c r="J663" s="23"/>
      <c r="K663" s="23" t="s">
        <v>517</v>
      </c>
      <c r="L663" s="473" t="s">
        <v>374</v>
      </c>
      <c r="M663" s="473" t="s">
        <v>2572</v>
      </c>
      <c r="N663" s="23"/>
    </row>
    <row r="664" spans="1:14" ht="60">
      <c r="A664" s="15">
        <v>22</v>
      </c>
      <c r="B664" s="9" t="s">
        <v>3180</v>
      </c>
      <c r="C664" s="23" t="s">
        <v>2573</v>
      </c>
      <c r="D664" s="23" t="s">
        <v>791</v>
      </c>
      <c r="E664" s="479" t="s">
        <v>2574</v>
      </c>
      <c r="F664" s="479" t="s">
        <v>2058</v>
      </c>
      <c r="G664" s="35"/>
      <c r="H664" s="23"/>
      <c r="I664" s="23"/>
      <c r="J664" s="23" t="s">
        <v>96</v>
      </c>
      <c r="K664" s="23"/>
      <c r="L664" s="23" t="s">
        <v>472</v>
      </c>
      <c r="M664" s="23" t="s">
        <v>2575</v>
      </c>
      <c r="N664" s="23"/>
    </row>
    <row r="665" spans="1:14" ht="60">
      <c r="A665" s="15">
        <v>23</v>
      </c>
      <c r="B665" s="9" t="s">
        <v>3180</v>
      </c>
      <c r="C665" s="23" t="s">
        <v>2576</v>
      </c>
      <c r="D665" s="23" t="s">
        <v>791</v>
      </c>
      <c r="E665" s="479" t="s">
        <v>2570</v>
      </c>
      <c r="F665" s="479" t="s">
        <v>1486</v>
      </c>
      <c r="G665" s="35" t="s">
        <v>1486</v>
      </c>
      <c r="H665" s="23"/>
      <c r="I665" s="23"/>
      <c r="J665" s="23" t="s">
        <v>96</v>
      </c>
      <c r="K665" s="23"/>
      <c r="L665" s="473" t="s">
        <v>2322</v>
      </c>
      <c r="M665" s="23" t="s">
        <v>2575</v>
      </c>
      <c r="N665" s="23"/>
    </row>
    <row r="666" spans="1:14" ht="75">
      <c r="A666" s="15">
        <v>24</v>
      </c>
      <c r="B666" s="9" t="s">
        <v>3180</v>
      </c>
      <c r="C666" s="23" t="s">
        <v>2577</v>
      </c>
      <c r="D666" s="23" t="s">
        <v>579</v>
      </c>
      <c r="E666" s="479" t="s">
        <v>2578</v>
      </c>
      <c r="F666" s="479" t="s">
        <v>2579</v>
      </c>
      <c r="G666" s="35"/>
      <c r="H666" s="23" t="s">
        <v>456</v>
      </c>
      <c r="I666" s="23">
        <v>2020</v>
      </c>
      <c r="J666" s="23"/>
      <c r="K666" s="23" t="s">
        <v>517</v>
      </c>
      <c r="L666" s="473" t="s">
        <v>2580</v>
      </c>
      <c r="M666" s="473" t="s">
        <v>2581</v>
      </c>
      <c r="N666" s="23"/>
    </row>
    <row r="667" spans="1:14" ht="30">
      <c r="A667" s="15">
        <v>25</v>
      </c>
      <c r="B667" s="9" t="s">
        <v>3180</v>
      </c>
      <c r="C667" s="23" t="s">
        <v>2582</v>
      </c>
      <c r="D667" s="23" t="s">
        <v>791</v>
      </c>
      <c r="E667" s="479" t="s">
        <v>2583</v>
      </c>
      <c r="F667" s="479" t="s">
        <v>2511</v>
      </c>
      <c r="G667" s="35" t="s">
        <v>2584</v>
      </c>
      <c r="H667" s="23" t="s">
        <v>111</v>
      </c>
      <c r="I667" s="23"/>
      <c r="J667" s="23" t="s">
        <v>96</v>
      </c>
      <c r="K667" s="23"/>
      <c r="L667" s="473" t="s">
        <v>273</v>
      </c>
      <c r="M667" s="35" t="s">
        <v>2585</v>
      </c>
      <c r="N667" s="473" t="s">
        <v>2513</v>
      </c>
    </row>
    <row r="668" spans="1:14" ht="30">
      <c r="A668" s="15">
        <v>26</v>
      </c>
      <c r="B668" s="9" t="s">
        <v>3180</v>
      </c>
      <c r="C668" s="33" t="s">
        <v>2586</v>
      </c>
      <c r="D668" s="23" t="s">
        <v>791</v>
      </c>
      <c r="E668" s="479" t="s">
        <v>2587</v>
      </c>
      <c r="F668" s="479" t="s">
        <v>2588</v>
      </c>
      <c r="G668" s="35" t="s">
        <v>2589</v>
      </c>
      <c r="H668" s="23"/>
      <c r="I668" s="23"/>
      <c r="J668" s="23" t="s">
        <v>96</v>
      </c>
      <c r="K668" s="23"/>
      <c r="L668" s="473" t="s">
        <v>273</v>
      </c>
      <c r="M668" s="35" t="s">
        <v>2590</v>
      </c>
      <c r="N668" s="23"/>
    </row>
    <row r="669" spans="1:14" ht="45">
      <c r="A669" s="15">
        <v>27</v>
      </c>
      <c r="B669" s="9" t="s">
        <v>3180</v>
      </c>
      <c r="C669" s="33" t="s">
        <v>2591</v>
      </c>
      <c r="D669" s="23" t="s">
        <v>791</v>
      </c>
      <c r="E669" s="35" t="s">
        <v>2592</v>
      </c>
      <c r="F669" s="35" t="s">
        <v>2503</v>
      </c>
      <c r="G669" s="35" t="s">
        <v>2503</v>
      </c>
      <c r="H669" s="23"/>
      <c r="I669" s="23"/>
      <c r="J669" s="15"/>
      <c r="K669" s="23" t="s">
        <v>517</v>
      </c>
      <c r="L669" s="473" t="s">
        <v>374</v>
      </c>
      <c r="M669" s="473" t="s">
        <v>2593</v>
      </c>
      <c r="N669" s="23"/>
    </row>
    <row r="670" spans="1:14" ht="60">
      <c r="A670" s="15">
        <v>28</v>
      </c>
      <c r="B670" s="9" t="s">
        <v>3180</v>
      </c>
      <c r="C670" s="23" t="s">
        <v>2594</v>
      </c>
      <c r="D670" s="23" t="s">
        <v>791</v>
      </c>
      <c r="E670" s="482" t="s">
        <v>2595</v>
      </c>
      <c r="F670" s="482" t="s">
        <v>1292</v>
      </c>
      <c r="G670" s="35" t="s">
        <v>2596</v>
      </c>
      <c r="H670" s="23" t="s">
        <v>456</v>
      </c>
      <c r="I670" s="23">
        <v>2022</v>
      </c>
      <c r="J670" s="23" t="s">
        <v>96</v>
      </c>
      <c r="K670" s="23"/>
      <c r="L670" s="473" t="s">
        <v>2327</v>
      </c>
      <c r="M670" s="473" t="s">
        <v>2597</v>
      </c>
      <c r="N670" s="29"/>
    </row>
    <row r="671" spans="1:14" ht="15.75">
      <c r="A671" s="14"/>
      <c r="B671" s="417">
        <v>28</v>
      </c>
      <c r="C671" s="35"/>
      <c r="D671" s="35"/>
      <c r="E671" s="23"/>
      <c r="F671" s="23"/>
      <c r="G671" s="23"/>
      <c r="H671" s="23"/>
      <c r="I671" s="23"/>
      <c r="J671" s="23"/>
      <c r="K671" s="23"/>
      <c r="L671" s="23"/>
      <c r="M671" s="23"/>
      <c r="N671" s="23"/>
    </row>
    <row r="672" spans="1:14" ht="30">
      <c r="A672" s="15">
        <v>1</v>
      </c>
      <c r="B672" s="181" t="s">
        <v>3181</v>
      </c>
      <c r="C672" s="23" t="s">
        <v>2606</v>
      </c>
      <c r="D672" s="277" t="s">
        <v>455</v>
      </c>
      <c r="E672" s="3">
        <v>4</v>
      </c>
      <c r="F672" s="34">
        <v>4</v>
      </c>
      <c r="G672" s="34">
        <v>4</v>
      </c>
      <c r="H672" s="23" t="s">
        <v>94</v>
      </c>
      <c r="I672" s="23" t="s">
        <v>2605</v>
      </c>
      <c r="J672" s="15" t="s">
        <v>1512</v>
      </c>
      <c r="K672" s="23" t="s">
        <v>517</v>
      </c>
      <c r="L672" s="23" t="s">
        <v>2607</v>
      </c>
      <c r="M672" s="35" t="s">
        <v>717</v>
      </c>
      <c r="N672" s="23"/>
    </row>
    <row r="673" spans="1:14" ht="45">
      <c r="A673" s="15">
        <v>2</v>
      </c>
      <c r="B673" s="181" t="s">
        <v>3181</v>
      </c>
      <c r="C673" s="23" t="s">
        <v>2608</v>
      </c>
      <c r="D673" s="278" t="s">
        <v>512</v>
      </c>
      <c r="E673" s="23">
        <v>18</v>
      </c>
      <c r="F673" s="23">
        <v>15</v>
      </c>
      <c r="G673" s="23">
        <v>15</v>
      </c>
      <c r="H673" s="23" t="s">
        <v>261</v>
      </c>
      <c r="I673" s="23">
        <v>2018</v>
      </c>
      <c r="J673" s="23"/>
      <c r="K673" s="23" t="s">
        <v>517</v>
      </c>
      <c r="L673" s="23" t="s">
        <v>1413</v>
      </c>
      <c r="M673" s="23" t="s">
        <v>2609</v>
      </c>
      <c r="N673" s="23"/>
    </row>
    <row r="674" spans="1:14" ht="60">
      <c r="A674" s="15">
        <v>3</v>
      </c>
      <c r="B674" s="181" t="s">
        <v>3181</v>
      </c>
      <c r="C674" s="28" t="s">
        <v>2610</v>
      </c>
      <c r="D674" s="23" t="s">
        <v>512</v>
      </c>
      <c r="E674" s="23">
        <v>29</v>
      </c>
      <c r="F674" s="23">
        <v>28</v>
      </c>
      <c r="G674" s="23">
        <v>26</v>
      </c>
      <c r="H674" s="23" t="s">
        <v>276</v>
      </c>
      <c r="I674" s="23">
        <v>2020</v>
      </c>
      <c r="J674" s="23"/>
      <c r="K674" s="23" t="s">
        <v>517</v>
      </c>
      <c r="L674" s="23" t="s">
        <v>423</v>
      </c>
      <c r="M674" s="23" t="s">
        <v>717</v>
      </c>
      <c r="N674" s="23"/>
    </row>
    <row r="675" spans="1:14" ht="60">
      <c r="A675" s="15">
        <v>4</v>
      </c>
      <c r="B675" s="181" t="s">
        <v>3181</v>
      </c>
      <c r="C675" s="28" t="s">
        <v>2611</v>
      </c>
      <c r="D675" s="23" t="s">
        <v>512</v>
      </c>
      <c r="E675" s="23">
        <v>35</v>
      </c>
      <c r="F675" s="23">
        <v>28</v>
      </c>
      <c r="G675" s="23">
        <v>20</v>
      </c>
      <c r="H675" s="23" t="s">
        <v>261</v>
      </c>
      <c r="I675" s="23">
        <v>2025</v>
      </c>
      <c r="J675" s="23"/>
      <c r="K675" s="23" t="s">
        <v>517</v>
      </c>
      <c r="L675" s="23" t="s">
        <v>423</v>
      </c>
      <c r="M675" s="35" t="s">
        <v>717</v>
      </c>
      <c r="N675" s="23"/>
    </row>
    <row r="676" spans="1:14" ht="45">
      <c r="A676" s="15">
        <v>5</v>
      </c>
      <c r="B676" s="181" t="s">
        <v>3181</v>
      </c>
      <c r="C676" s="23" t="s">
        <v>2612</v>
      </c>
      <c r="D676" s="23" t="s">
        <v>512</v>
      </c>
      <c r="E676" s="23">
        <v>42</v>
      </c>
      <c r="F676" s="23">
        <v>30</v>
      </c>
      <c r="G676" s="23">
        <v>23</v>
      </c>
      <c r="H676" s="23" t="s">
        <v>111</v>
      </c>
      <c r="I676" s="23"/>
      <c r="J676" s="23" t="s">
        <v>773</v>
      </c>
      <c r="K676" s="23"/>
      <c r="L676" s="23" t="s">
        <v>544</v>
      </c>
      <c r="M676" s="35" t="s">
        <v>2613</v>
      </c>
      <c r="N676" s="23"/>
    </row>
    <row r="677" spans="1:14" ht="30">
      <c r="A677" s="15">
        <v>6</v>
      </c>
      <c r="B677" s="181" t="s">
        <v>3181</v>
      </c>
      <c r="C677" s="23" t="s">
        <v>2614</v>
      </c>
      <c r="D677" s="23" t="s">
        <v>512</v>
      </c>
      <c r="E677" s="23">
        <v>8</v>
      </c>
      <c r="F677" s="23">
        <v>1</v>
      </c>
      <c r="G677" s="23">
        <v>4</v>
      </c>
      <c r="H677" s="23" t="s">
        <v>94</v>
      </c>
      <c r="I677" s="23"/>
      <c r="J677" s="23"/>
      <c r="K677" s="23"/>
      <c r="L677" s="23" t="s">
        <v>2607</v>
      </c>
      <c r="M677" s="35" t="s">
        <v>2615</v>
      </c>
      <c r="N677" s="23"/>
    </row>
    <row r="678" spans="1:14" ht="45">
      <c r="A678" s="15">
        <v>7</v>
      </c>
      <c r="B678" s="181" t="s">
        <v>3181</v>
      </c>
      <c r="C678" s="23" t="s">
        <v>2616</v>
      </c>
      <c r="D678" s="23" t="s">
        <v>512</v>
      </c>
      <c r="E678" s="23">
        <v>6</v>
      </c>
      <c r="F678" s="23" t="s">
        <v>2617</v>
      </c>
      <c r="G678" s="23" t="s">
        <v>2617</v>
      </c>
      <c r="H678" s="23" t="s">
        <v>94</v>
      </c>
      <c r="I678" s="23"/>
      <c r="J678" s="23"/>
      <c r="K678" s="23" t="s">
        <v>517</v>
      </c>
      <c r="L678" s="23" t="s">
        <v>361</v>
      </c>
      <c r="M678" s="78" t="s">
        <v>2618</v>
      </c>
      <c r="N678" s="23" t="s">
        <v>32</v>
      </c>
    </row>
    <row r="679" spans="1:14" ht="45">
      <c r="A679" s="15">
        <v>8</v>
      </c>
      <c r="B679" s="181" t="s">
        <v>3181</v>
      </c>
      <c r="C679" s="28" t="s">
        <v>2619</v>
      </c>
      <c r="D679" s="23" t="s">
        <v>721</v>
      </c>
      <c r="E679" s="23">
        <v>12</v>
      </c>
      <c r="F679" s="23">
        <v>10</v>
      </c>
      <c r="G679" s="23">
        <v>6</v>
      </c>
      <c r="H679" s="23" t="s">
        <v>94</v>
      </c>
      <c r="I679" s="23"/>
      <c r="J679" s="23"/>
      <c r="K679" s="23" t="s">
        <v>517</v>
      </c>
      <c r="L679" s="23" t="s">
        <v>2620</v>
      </c>
      <c r="M679" s="35" t="s">
        <v>1917</v>
      </c>
      <c r="N679" s="23"/>
    </row>
    <row r="680" spans="1:14" ht="45">
      <c r="A680" s="15">
        <v>9</v>
      </c>
      <c r="B680" s="181" t="s">
        <v>3181</v>
      </c>
      <c r="C680" s="23" t="s">
        <v>2621</v>
      </c>
      <c r="D680" s="23" t="s">
        <v>512</v>
      </c>
      <c r="E680" s="23">
        <v>14</v>
      </c>
      <c r="F680" s="23">
        <v>6</v>
      </c>
      <c r="G680" s="29">
        <v>5</v>
      </c>
      <c r="H680" s="23" t="s">
        <v>276</v>
      </c>
      <c r="I680" s="23">
        <v>2025</v>
      </c>
      <c r="J680" s="29" t="s">
        <v>773</v>
      </c>
      <c r="K680" s="23"/>
      <c r="L680" s="23" t="s">
        <v>565</v>
      </c>
      <c r="M680" s="35" t="s">
        <v>1437</v>
      </c>
      <c r="N680" s="29"/>
    </row>
    <row r="681" spans="1:14" ht="45">
      <c r="A681" s="15">
        <v>10</v>
      </c>
      <c r="B681" s="181" t="s">
        <v>3181</v>
      </c>
      <c r="C681" s="35" t="s">
        <v>2622</v>
      </c>
      <c r="D681" s="23" t="s">
        <v>512</v>
      </c>
      <c r="E681" s="23">
        <v>30</v>
      </c>
      <c r="F681" s="23">
        <v>17</v>
      </c>
      <c r="G681" s="23">
        <v>12</v>
      </c>
      <c r="H681" s="23" t="s">
        <v>94</v>
      </c>
      <c r="I681" s="23"/>
      <c r="J681" s="23" t="s">
        <v>773</v>
      </c>
      <c r="K681" s="23"/>
      <c r="L681" s="23" t="s">
        <v>565</v>
      </c>
      <c r="M681" s="23" t="s">
        <v>1437</v>
      </c>
      <c r="N681" s="23"/>
    </row>
    <row r="682" spans="1:14" ht="45">
      <c r="A682" s="15">
        <v>11</v>
      </c>
      <c r="B682" s="181" t="s">
        <v>3181</v>
      </c>
      <c r="C682" s="23" t="s">
        <v>2623</v>
      </c>
      <c r="D682" s="23" t="s">
        <v>543</v>
      </c>
      <c r="E682" s="23">
        <v>24</v>
      </c>
      <c r="F682" s="23">
        <v>23</v>
      </c>
      <c r="G682" s="29" t="s">
        <v>2617</v>
      </c>
      <c r="H682" s="23" t="s">
        <v>261</v>
      </c>
      <c r="I682" s="23">
        <v>2024</v>
      </c>
      <c r="J682" s="29"/>
      <c r="K682" s="23" t="s">
        <v>517</v>
      </c>
      <c r="L682" s="23" t="s">
        <v>2624</v>
      </c>
      <c r="M682" s="35" t="s">
        <v>1917</v>
      </c>
      <c r="N682" s="29"/>
    </row>
    <row r="683" spans="1:14" ht="45">
      <c r="A683" s="15">
        <v>12</v>
      </c>
      <c r="B683" s="181" t="s">
        <v>3181</v>
      </c>
      <c r="C683" s="23" t="s">
        <v>2625</v>
      </c>
      <c r="D683" s="23" t="s">
        <v>2626</v>
      </c>
      <c r="E683" s="23">
        <v>13</v>
      </c>
      <c r="F683" s="23">
        <v>13</v>
      </c>
      <c r="G683" s="29">
        <v>4</v>
      </c>
      <c r="H683" s="23" t="s">
        <v>94</v>
      </c>
      <c r="I683" s="23"/>
      <c r="J683" s="29" t="s">
        <v>773</v>
      </c>
      <c r="K683" s="23"/>
      <c r="L683" s="23" t="s">
        <v>991</v>
      </c>
      <c r="M683" s="23" t="s">
        <v>1437</v>
      </c>
      <c r="N683" s="29"/>
    </row>
    <row r="684" spans="1:14" ht="45">
      <c r="A684" s="15">
        <v>13</v>
      </c>
      <c r="B684" s="181" t="s">
        <v>3181</v>
      </c>
      <c r="C684" s="23" t="s">
        <v>2627</v>
      </c>
      <c r="D684" s="23" t="s">
        <v>512</v>
      </c>
      <c r="E684" s="23">
        <v>31</v>
      </c>
      <c r="F684" s="23">
        <v>31</v>
      </c>
      <c r="G684" s="31">
        <v>10</v>
      </c>
      <c r="H684" s="23" t="s">
        <v>94</v>
      </c>
      <c r="I684" s="31"/>
      <c r="J684" s="31" t="s">
        <v>773</v>
      </c>
      <c r="K684" s="23"/>
      <c r="L684" s="23" t="s">
        <v>565</v>
      </c>
      <c r="M684" s="23" t="s">
        <v>1437</v>
      </c>
      <c r="N684" s="31"/>
    </row>
    <row r="685" spans="1:14" ht="60">
      <c r="A685" s="15">
        <v>14</v>
      </c>
      <c r="B685" s="181" t="s">
        <v>3181</v>
      </c>
      <c r="C685" s="327" t="s">
        <v>2628</v>
      </c>
      <c r="D685" s="23" t="s">
        <v>512</v>
      </c>
      <c r="E685" s="327">
        <v>36</v>
      </c>
      <c r="F685" s="327">
        <v>30</v>
      </c>
      <c r="G685" s="327">
        <v>22</v>
      </c>
      <c r="H685" s="23" t="s">
        <v>261</v>
      </c>
      <c r="I685" s="31">
        <v>2025</v>
      </c>
      <c r="J685" s="23"/>
      <c r="K685" s="31" t="s">
        <v>517</v>
      </c>
      <c r="L685" s="23" t="s">
        <v>2280</v>
      </c>
      <c r="M685" s="23" t="s">
        <v>717</v>
      </c>
      <c r="N685" s="31"/>
    </row>
    <row r="686" spans="1:14" ht="45">
      <c r="A686" s="15">
        <v>15</v>
      </c>
      <c r="B686" s="181" t="s">
        <v>3181</v>
      </c>
      <c r="C686" s="35" t="s">
        <v>2629</v>
      </c>
      <c r="D686" s="23" t="s">
        <v>579</v>
      </c>
      <c r="E686" s="469" t="s">
        <v>2630</v>
      </c>
      <c r="F686" s="23" t="s">
        <v>2630</v>
      </c>
      <c r="G686" s="23" t="s">
        <v>509</v>
      </c>
      <c r="H686" s="23" t="s">
        <v>94</v>
      </c>
      <c r="I686" s="29"/>
      <c r="J686" s="29"/>
      <c r="K686" s="29" t="s">
        <v>517</v>
      </c>
      <c r="L686" s="23" t="s">
        <v>2607</v>
      </c>
      <c r="M686" s="23" t="s">
        <v>717</v>
      </c>
      <c r="N686" s="29"/>
    </row>
    <row r="687" spans="1:14" ht="60">
      <c r="A687" s="15">
        <v>16</v>
      </c>
      <c r="B687" s="181" t="s">
        <v>3181</v>
      </c>
      <c r="C687" s="327" t="s">
        <v>2631</v>
      </c>
      <c r="D687" s="23" t="s">
        <v>512</v>
      </c>
      <c r="E687" s="327">
        <v>42</v>
      </c>
      <c r="F687" s="327">
        <v>42</v>
      </c>
      <c r="G687" s="327">
        <v>37</v>
      </c>
      <c r="H687" s="23" t="s">
        <v>261</v>
      </c>
      <c r="I687" s="23">
        <v>2025</v>
      </c>
      <c r="J687" s="23"/>
      <c r="K687" s="23" t="s">
        <v>517</v>
      </c>
      <c r="L687" s="23" t="s">
        <v>2280</v>
      </c>
      <c r="M687" s="78" t="s">
        <v>2632</v>
      </c>
      <c r="N687" s="23"/>
    </row>
    <row r="688" spans="1:14" ht="15.75">
      <c r="A688" s="15"/>
      <c r="B688" s="401">
        <v>16</v>
      </c>
      <c r="C688" s="15"/>
      <c r="D688" s="75"/>
      <c r="E688" s="23"/>
      <c r="F688" s="15"/>
      <c r="G688" s="15"/>
      <c r="H688" s="15"/>
      <c r="I688" s="15"/>
      <c r="J688" s="15"/>
      <c r="K688" s="15"/>
      <c r="L688" s="15"/>
      <c r="M688" s="15"/>
      <c r="N688" s="15"/>
    </row>
    <row r="689" spans="1:14" ht="60">
      <c r="A689" s="15">
        <v>1</v>
      </c>
      <c r="B689" s="9" t="s">
        <v>2645</v>
      </c>
      <c r="C689" s="15" t="s">
        <v>2646</v>
      </c>
      <c r="D689" s="393" t="s">
        <v>455</v>
      </c>
      <c r="E689" s="15">
        <v>14</v>
      </c>
      <c r="F689" s="23">
        <v>22</v>
      </c>
      <c r="G689" s="23">
        <v>10</v>
      </c>
      <c r="H689" s="23" t="s">
        <v>453</v>
      </c>
      <c r="I689" s="23">
        <v>2021</v>
      </c>
      <c r="J689" s="15"/>
      <c r="K689" s="15" t="s">
        <v>253</v>
      </c>
      <c r="L689" s="15" t="s">
        <v>439</v>
      </c>
      <c r="M689" s="15" t="s">
        <v>2647</v>
      </c>
      <c r="N689" s="15" t="s">
        <v>2648</v>
      </c>
    </row>
    <row r="690" spans="1:14" ht="45">
      <c r="A690" s="15">
        <v>2</v>
      </c>
      <c r="B690" s="9" t="s">
        <v>2645</v>
      </c>
      <c r="C690" s="15" t="s">
        <v>2649</v>
      </c>
      <c r="D690" s="15" t="s">
        <v>1573</v>
      </c>
      <c r="E690" s="23" t="s">
        <v>2650</v>
      </c>
      <c r="F690" s="23" t="s">
        <v>2650</v>
      </c>
      <c r="G690" s="23" t="s">
        <v>2650</v>
      </c>
      <c r="H690" s="23" t="s">
        <v>94</v>
      </c>
      <c r="I690" s="23"/>
      <c r="J690" s="23"/>
      <c r="K690" s="15" t="s">
        <v>253</v>
      </c>
      <c r="L690" s="15" t="s">
        <v>1373</v>
      </c>
      <c r="M690" s="15" t="s">
        <v>2651</v>
      </c>
      <c r="N690" s="41" t="s">
        <v>2652</v>
      </c>
    </row>
    <row r="691" spans="1:14" ht="75">
      <c r="A691" s="15">
        <v>3</v>
      </c>
      <c r="B691" s="9" t="s">
        <v>2645</v>
      </c>
      <c r="C691" s="23" t="s">
        <v>2653</v>
      </c>
      <c r="D691" s="23" t="s">
        <v>1610</v>
      </c>
      <c r="E691" s="15" t="s">
        <v>2654</v>
      </c>
      <c r="F691" s="23">
        <v>5.3</v>
      </c>
      <c r="G691" s="23">
        <v>4.9000000000000004</v>
      </c>
      <c r="H691" s="23" t="s">
        <v>2655</v>
      </c>
      <c r="I691" s="23">
        <v>2022</v>
      </c>
      <c r="J691" s="23"/>
      <c r="K691" s="15" t="s">
        <v>253</v>
      </c>
      <c r="L691" s="15" t="s">
        <v>439</v>
      </c>
      <c r="M691" s="15" t="s">
        <v>2495</v>
      </c>
      <c r="N691" s="15" t="s">
        <v>2656</v>
      </c>
    </row>
    <row r="692" spans="1:14" ht="45">
      <c r="A692" s="15">
        <v>4</v>
      </c>
      <c r="B692" s="9" t="s">
        <v>2645</v>
      </c>
      <c r="C692" s="15" t="s">
        <v>2657</v>
      </c>
      <c r="D692" s="15" t="s">
        <v>2658</v>
      </c>
      <c r="E692" s="15" t="s">
        <v>2659</v>
      </c>
      <c r="F692" s="15" t="s">
        <v>2660</v>
      </c>
      <c r="G692" s="15" t="s">
        <v>2661</v>
      </c>
      <c r="H692" s="15" t="s">
        <v>2662</v>
      </c>
      <c r="I692" s="15">
        <v>2015</v>
      </c>
      <c r="J692" s="15" t="s">
        <v>2309</v>
      </c>
      <c r="K692" s="15"/>
      <c r="L692" s="15" t="s">
        <v>2663</v>
      </c>
      <c r="M692" s="15" t="s">
        <v>2664</v>
      </c>
      <c r="N692" s="15" t="s">
        <v>2665</v>
      </c>
    </row>
    <row r="693" spans="1:14" ht="90">
      <c r="A693" s="15">
        <v>5</v>
      </c>
      <c r="B693" s="9" t="s">
        <v>2645</v>
      </c>
      <c r="C693" s="23" t="s">
        <v>2666</v>
      </c>
      <c r="D693" s="15" t="s">
        <v>1078</v>
      </c>
      <c r="E693" s="15" t="s">
        <v>2667</v>
      </c>
      <c r="F693" s="15" t="s">
        <v>2668</v>
      </c>
      <c r="G693" s="15" t="s">
        <v>2668</v>
      </c>
      <c r="H693" s="15" t="s">
        <v>456</v>
      </c>
      <c r="I693" s="15">
        <v>2019</v>
      </c>
      <c r="J693" s="15" t="s">
        <v>2268</v>
      </c>
      <c r="K693" s="15"/>
      <c r="L693" s="15" t="s">
        <v>1366</v>
      </c>
      <c r="M693" s="15" t="s">
        <v>2669</v>
      </c>
      <c r="N693" s="15" t="s">
        <v>2670</v>
      </c>
    </row>
    <row r="694" spans="1:14" ht="75">
      <c r="A694" s="15">
        <v>6</v>
      </c>
      <c r="B694" s="9" t="s">
        <v>2645</v>
      </c>
      <c r="C694" s="15" t="s">
        <v>2671</v>
      </c>
      <c r="D694" s="15" t="s">
        <v>2672</v>
      </c>
      <c r="E694" s="15" t="s">
        <v>2673</v>
      </c>
      <c r="F694" s="15" t="s">
        <v>2673</v>
      </c>
      <c r="G694" s="15" t="s">
        <v>2674</v>
      </c>
      <c r="H694" s="15" t="s">
        <v>453</v>
      </c>
      <c r="I694" s="15">
        <v>2019</v>
      </c>
      <c r="J694" s="15" t="s">
        <v>2309</v>
      </c>
      <c r="K694" s="15"/>
      <c r="L694" s="15" t="s">
        <v>273</v>
      </c>
      <c r="M694" s="15" t="s">
        <v>2675</v>
      </c>
      <c r="N694" s="15" t="s">
        <v>2676</v>
      </c>
    </row>
    <row r="695" spans="1:14" ht="60">
      <c r="A695" s="15">
        <v>7</v>
      </c>
      <c r="B695" s="9" t="s">
        <v>2645</v>
      </c>
      <c r="C695" s="15" t="s">
        <v>2677</v>
      </c>
      <c r="D695" s="15" t="s">
        <v>815</v>
      </c>
      <c r="E695" s="15" t="s">
        <v>2678</v>
      </c>
      <c r="F695" s="15" t="s">
        <v>2678</v>
      </c>
      <c r="G695" s="15" t="s">
        <v>2679</v>
      </c>
      <c r="H695" s="15" t="s">
        <v>456</v>
      </c>
      <c r="I695" s="15">
        <v>2021</v>
      </c>
      <c r="J695" s="15"/>
      <c r="K695" s="15" t="s">
        <v>253</v>
      </c>
      <c r="L695" s="15" t="s">
        <v>2680</v>
      </c>
      <c r="M695" s="15" t="s">
        <v>2681</v>
      </c>
      <c r="N695" s="41" t="s">
        <v>2682</v>
      </c>
    </row>
    <row r="696" spans="1:14" ht="90">
      <c r="A696" s="15">
        <v>8</v>
      </c>
      <c r="B696" s="9" t="s">
        <v>2645</v>
      </c>
      <c r="C696" s="15" t="s">
        <v>2683</v>
      </c>
      <c r="D696" s="15" t="s">
        <v>102</v>
      </c>
      <c r="E696" s="15" t="s">
        <v>2684</v>
      </c>
      <c r="F696" s="15" t="s">
        <v>2684</v>
      </c>
      <c r="G696" s="15" t="s">
        <v>703</v>
      </c>
      <c r="H696" s="15" t="s">
        <v>94</v>
      </c>
      <c r="I696" s="15">
        <v>2019</v>
      </c>
      <c r="J696" s="15"/>
      <c r="K696" s="15" t="s">
        <v>253</v>
      </c>
      <c r="L696" s="15" t="s">
        <v>2685</v>
      </c>
      <c r="M696" s="15" t="s">
        <v>2686</v>
      </c>
      <c r="N696" s="15" t="s">
        <v>2687</v>
      </c>
    </row>
    <row r="697" spans="1:14" ht="45">
      <c r="A697" s="15">
        <v>9</v>
      </c>
      <c r="B697" s="9" t="s">
        <v>2645</v>
      </c>
      <c r="C697" s="15" t="s">
        <v>2688</v>
      </c>
      <c r="D697" s="15" t="s">
        <v>2689</v>
      </c>
      <c r="E697" s="15" t="s">
        <v>2690</v>
      </c>
      <c r="F697" s="15" t="s">
        <v>2691</v>
      </c>
      <c r="G697" s="15" t="s">
        <v>2692</v>
      </c>
      <c r="H697" s="15" t="s">
        <v>111</v>
      </c>
      <c r="I697" s="15">
        <v>2024</v>
      </c>
      <c r="J697" s="15" t="s">
        <v>264</v>
      </c>
      <c r="K697" s="15"/>
      <c r="L697" s="15"/>
      <c r="M697" s="15" t="s">
        <v>2693</v>
      </c>
      <c r="N697" s="15" t="s">
        <v>2652</v>
      </c>
    </row>
    <row r="698" spans="1:14" ht="90">
      <c r="A698" s="15">
        <v>10</v>
      </c>
      <c r="B698" s="9" t="s">
        <v>2645</v>
      </c>
      <c r="C698" s="15" t="s">
        <v>2694</v>
      </c>
      <c r="D698" s="15" t="s">
        <v>101</v>
      </c>
      <c r="E698" s="15" t="s">
        <v>2695</v>
      </c>
      <c r="F698" s="15" t="s">
        <v>2695</v>
      </c>
      <c r="G698" s="15" t="s">
        <v>893</v>
      </c>
      <c r="H698" s="15" t="s">
        <v>111</v>
      </c>
      <c r="I698" s="15">
        <v>2024</v>
      </c>
      <c r="J698" s="15" t="s">
        <v>2696</v>
      </c>
      <c r="K698" s="15"/>
      <c r="L698" s="15" t="s">
        <v>2697</v>
      </c>
      <c r="M698" s="15" t="s">
        <v>2698</v>
      </c>
      <c r="N698" s="15" t="s">
        <v>2670</v>
      </c>
    </row>
    <row r="699" spans="1:14" ht="45">
      <c r="A699" s="15">
        <v>11</v>
      </c>
      <c r="B699" s="9" t="s">
        <v>2645</v>
      </c>
      <c r="C699" s="23" t="s">
        <v>2699</v>
      </c>
      <c r="D699" s="15" t="s">
        <v>2700</v>
      </c>
      <c r="E699" s="15" t="s">
        <v>769</v>
      </c>
      <c r="F699" s="15" t="s">
        <v>769</v>
      </c>
      <c r="G699" s="15" t="s">
        <v>697</v>
      </c>
      <c r="H699" s="15" t="s">
        <v>94</v>
      </c>
      <c r="I699" s="15"/>
      <c r="J699" s="15" t="s">
        <v>264</v>
      </c>
      <c r="K699" s="15"/>
      <c r="L699" s="15" t="s">
        <v>2701</v>
      </c>
      <c r="M699" s="15" t="s">
        <v>2702</v>
      </c>
      <c r="N699" s="15"/>
    </row>
    <row r="700" spans="1:14" ht="60">
      <c r="A700" s="15">
        <v>12</v>
      </c>
      <c r="B700" s="9" t="s">
        <v>2645</v>
      </c>
      <c r="C700" s="15" t="s">
        <v>2703</v>
      </c>
      <c r="D700" s="15" t="s">
        <v>2689</v>
      </c>
      <c r="E700" s="15" t="s">
        <v>769</v>
      </c>
      <c r="F700" s="15" t="s">
        <v>769</v>
      </c>
      <c r="G700" s="15" t="s">
        <v>769</v>
      </c>
      <c r="H700" s="15" t="s">
        <v>94</v>
      </c>
      <c r="I700" s="15"/>
      <c r="J700" s="15"/>
      <c r="K700" s="15" t="s">
        <v>253</v>
      </c>
      <c r="L700" s="23" t="s">
        <v>2704</v>
      </c>
      <c r="M700" s="15" t="s">
        <v>2705</v>
      </c>
      <c r="N700" s="15" t="s">
        <v>2706</v>
      </c>
    </row>
    <row r="701" spans="1:14" ht="90">
      <c r="A701" s="15">
        <v>13</v>
      </c>
      <c r="B701" s="9" t="s">
        <v>2645</v>
      </c>
      <c r="C701" s="23" t="s">
        <v>2707</v>
      </c>
      <c r="D701" s="35" t="s">
        <v>99</v>
      </c>
      <c r="E701" s="23" t="s">
        <v>2708</v>
      </c>
      <c r="F701" s="23" t="s">
        <v>2708</v>
      </c>
      <c r="G701" s="23" t="s">
        <v>889</v>
      </c>
      <c r="H701" s="23" t="s">
        <v>456</v>
      </c>
      <c r="I701" s="23">
        <v>2024</v>
      </c>
      <c r="J701" s="23"/>
      <c r="K701" s="23" t="s">
        <v>300</v>
      </c>
      <c r="L701" s="23" t="s">
        <v>1911</v>
      </c>
      <c r="M701" s="23" t="s">
        <v>2709</v>
      </c>
      <c r="N701" s="15" t="s">
        <v>2710</v>
      </c>
    </row>
    <row r="702" spans="1:14" ht="90">
      <c r="A702" s="15">
        <v>14</v>
      </c>
      <c r="B702" s="9" t="s">
        <v>2645</v>
      </c>
      <c r="C702" s="23" t="s">
        <v>2711</v>
      </c>
      <c r="D702" s="35" t="s">
        <v>99</v>
      </c>
      <c r="E702" s="23" t="s">
        <v>2712</v>
      </c>
      <c r="F702" s="23" t="s">
        <v>2712</v>
      </c>
      <c r="G702" s="23" t="s">
        <v>2713</v>
      </c>
      <c r="H702" s="23" t="s">
        <v>453</v>
      </c>
      <c r="I702" s="23">
        <v>2024</v>
      </c>
      <c r="J702" s="23"/>
      <c r="K702" s="23" t="s">
        <v>300</v>
      </c>
      <c r="L702" s="23" t="s">
        <v>2714</v>
      </c>
      <c r="M702" s="23" t="s">
        <v>2715</v>
      </c>
      <c r="N702" s="15" t="s">
        <v>2716</v>
      </c>
    </row>
    <row r="703" spans="1:14" ht="90">
      <c r="A703" s="15">
        <v>15</v>
      </c>
      <c r="B703" s="9" t="s">
        <v>2645</v>
      </c>
      <c r="C703" s="23" t="s">
        <v>2717</v>
      </c>
      <c r="D703" s="35" t="s">
        <v>99</v>
      </c>
      <c r="E703" s="23" t="s">
        <v>2718</v>
      </c>
      <c r="F703" s="23" t="s">
        <v>2718</v>
      </c>
      <c r="G703" s="23" t="s">
        <v>2713</v>
      </c>
      <c r="H703" s="23" t="s">
        <v>456</v>
      </c>
      <c r="I703" s="23">
        <v>2024</v>
      </c>
      <c r="J703" s="23"/>
      <c r="K703" s="23" t="s">
        <v>300</v>
      </c>
      <c r="L703" s="23" t="s">
        <v>439</v>
      </c>
      <c r="M703" s="23" t="s">
        <v>2719</v>
      </c>
      <c r="N703" s="15" t="s">
        <v>2716</v>
      </c>
    </row>
    <row r="704" spans="1:14" ht="75">
      <c r="A704" s="15">
        <v>16</v>
      </c>
      <c r="B704" s="9" t="s">
        <v>2645</v>
      </c>
      <c r="C704" s="23" t="s">
        <v>2720</v>
      </c>
      <c r="D704" s="35" t="s">
        <v>99</v>
      </c>
      <c r="E704" s="23" t="s">
        <v>2721</v>
      </c>
      <c r="F704" s="23" t="s">
        <v>2722</v>
      </c>
      <c r="G704" s="23" t="s">
        <v>703</v>
      </c>
      <c r="H704" s="23" t="s">
        <v>453</v>
      </c>
      <c r="I704" s="23">
        <v>2021</v>
      </c>
      <c r="J704" s="23" t="s">
        <v>1036</v>
      </c>
      <c r="K704" s="23"/>
      <c r="L704" s="23" t="s">
        <v>1426</v>
      </c>
      <c r="M704" s="35" t="s">
        <v>2723</v>
      </c>
      <c r="N704" s="15" t="s">
        <v>2724</v>
      </c>
    </row>
    <row r="705" spans="1:14" ht="60">
      <c r="A705" s="15">
        <v>17</v>
      </c>
      <c r="B705" s="9" t="s">
        <v>2645</v>
      </c>
      <c r="C705" s="23" t="s">
        <v>2725</v>
      </c>
      <c r="D705" s="35" t="s">
        <v>99</v>
      </c>
      <c r="E705" s="23" t="s">
        <v>703</v>
      </c>
      <c r="F705" s="23" t="s">
        <v>703</v>
      </c>
      <c r="G705" s="23" t="s">
        <v>703</v>
      </c>
      <c r="H705" s="23" t="s">
        <v>94</v>
      </c>
      <c r="I705" s="23"/>
      <c r="J705" s="23"/>
      <c r="K705" s="23" t="s">
        <v>253</v>
      </c>
      <c r="L705" s="23" t="s">
        <v>2726</v>
      </c>
      <c r="M705" s="23" t="s">
        <v>2727</v>
      </c>
      <c r="N705" s="15" t="s">
        <v>2728</v>
      </c>
    </row>
    <row r="706" spans="1:14" ht="45">
      <c r="A706" s="15">
        <v>18</v>
      </c>
      <c r="B706" s="9" t="s">
        <v>2645</v>
      </c>
      <c r="C706" s="23" t="s">
        <v>2729</v>
      </c>
      <c r="D706" s="35" t="s">
        <v>99</v>
      </c>
      <c r="E706" s="23" t="s">
        <v>2730</v>
      </c>
      <c r="F706" s="23" t="s">
        <v>2731</v>
      </c>
      <c r="G706" s="23" t="s">
        <v>703</v>
      </c>
      <c r="H706" s="23" t="s">
        <v>453</v>
      </c>
      <c r="I706" s="23">
        <v>2021</v>
      </c>
      <c r="J706" s="23"/>
      <c r="K706" s="23" t="s">
        <v>253</v>
      </c>
      <c r="L706" s="23" t="s">
        <v>2732</v>
      </c>
      <c r="M706" s="23" t="s">
        <v>2733</v>
      </c>
      <c r="N706" s="23" t="s">
        <v>2734</v>
      </c>
    </row>
    <row r="707" spans="1:14" ht="45">
      <c r="A707" s="15">
        <v>19</v>
      </c>
      <c r="B707" s="9" t="s">
        <v>2645</v>
      </c>
      <c r="C707" s="23" t="s">
        <v>2735</v>
      </c>
      <c r="D707" s="35" t="s">
        <v>99</v>
      </c>
      <c r="E707" s="23" t="s">
        <v>2737</v>
      </c>
      <c r="F707" s="23" t="s">
        <v>340</v>
      </c>
      <c r="G707" s="23" t="s">
        <v>340</v>
      </c>
      <c r="H707" s="23" t="s">
        <v>94</v>
      </c>
      <c r="I707" s="23"/>
      <c r="J707" s="23"/>
      <c r="K707" s="23" t="s">
        <v>253</v>
      </c>
      <c r="L707" s="23" t="s">
        <v>1598</v>
      </c>
      <c r="M707" s="23" t="s">
        <v>2705</v>
      </c>
      <c r="N707" s="15"/>
    </row>
    <row r="708" spans="1:14" ht="60">
      <c r="A708" s="15">
        <v>20</v>
      </c>
      <c r="B708" s="9" t="s">
        <v>2645</v>
      </c>
      <c r="C708" s="23" t="s">
        <v>2738</v>
      </c>
      <c r="D708" s="35" t="s">
        <v>99</v>
      </c>
      <c r="E708" s="23" t="s">
        <v>2739</v>
      </c>
      <c r="F708" s="23" t="s">
        <v>2739</v>
      </c>
      <c r="G708" s="23" t="s">
        <v>2739</v>
      </c>
      <c r="H708" s="23" t="s">
        <v>2655</v>
      </c>
      <c r="I708" s="23">
        <v>2019</v>
      </c>
      <c r="J708" s="23" t="s">
        <v>2740</v>
      </c>
      <c r="K708" s="23"/>
      <c r="L708" s="23" t="s">
        <v>670</v>
      </c>
      <c r="M708" s="23" t="s">
        <v>2741</v>
      </c>
      <c r="N708" s="15" t="s">
        <v>2742</v>
      </c>
    </row>
    <row r="709" spans="1:14" ht="75">
      <c r="A709" s="15">
        <v>21</v>
      </c>
      <c r="B709" s="9" t="s">
        <v>2645</v>
      </c>
      <c r="C709" s="23" t="s">
        <v>2743</v>
      </c>
      <c r="D709" s="35" t="s">
        <v>99</v>
      </c>
      <c r="E709" s="23" t="s">
        <v>2744</v>
      </c>
      <c r="F709" s="23" t="s">
        <v>2745</v>
      </c>
      <c r="G709" s="23" t="s">
        <v>798</v>
      </c>
      <c r="H709" s="23" t="s">
        <v>94</v>
      </c>
      <c r="I709" s="23"/>
      <c r="J709" s="23"/>
      <c r="K709" s="23" t="s">
        <v>253</v>
      </c>
      <c r="L709" s="23" t="s">
        <v>439</v>
      </c>
      <c r="M709" s="23" t="s">
        <v>2746</v>
      </c>
      <c r="N709" s="15" t="s">
        <v>2724</v>
      </c>
    </row>
    <row r="710" spans="1:14" ht="45">
      <c r="A710" s="15">
        <v>22</v>
      </c>
      <c r="B710" s="9" t="s">
        <v>2645</v>
      </c>
      <c r="C710" s="35" t="s">
        <v>2747</v>
      </c>
      <c r="D710" s="35" t="s">
        <v>99</v>
      </c>
      <c r="E710" s="23" t="s">
        <v>873</v>
      </c>
      <c r="F710" s="23" t="s">
        <v>873</v>
      </c>
      <c r="G710" s="23" t="s">
        <v>2748</v>
      </c>
      <c r="H710" s="23" t="s">
        <v>94</v>
      </c>
      <c r="I710" s="23"/>
      <c r="J710" s="23" t="s">
        <v>1036</v>
      </c>
      <c r="K710" s="23"/>
      <c r="L710" s="23" t="s">
        <v>991</v>
      </c>
      <c r="M710" s="23" t="s">
        <v>2749</v>
      </c>
      <c r="N710" s="23"/>
    </row>
    <row r="711" spans="1:14" ht="45">
      <c r="A711" s="15">
        <v>23</v>
      </c>
      <c r="B711" s="9" t="s">
        <v>2645</v>
      </c>
      <c r="C711" s="23" t="s">
        <v>2750</v>
      </c>
      <c r="D711" s="35" t="s">
        <v>99</v>
      </c>
      <c r="E711" s="23" t="s">
        <v>965</v>
      </c>
      <c r="F711" s="23" t="s">
        <v>2751</v>
      </c>
      <c r="G711" s="23" t="s">
        <v>2752</v>
      </c>
      <c r="H711" s="23" t="s">
        <v>453</v>
      </c>
      <c r="I711" s="23">
        <v>2021</v>
      </c>
      <c r="J711" s="23" t="s">
        <v>1036</v>
      </c>
      <c r="K711" s="23"/>
      <c r="L711" s="23" t="s">
        <v>1911</v>
      </c>
      <c r="M711" s="23" t="s">
        <v>2753</v>
      </c>
      <c r="N711" s="23" t="s">
        <v>2734</v>
      </c>
    </row>
    <row r="712" spans="1:14" ht="45">
      <c r="A712" s="15">
        <v>24</v>
      </c>
      <c r="B712" s="9" t="s">
        <v>2645</v>
      </c>
      <c r="C712" s="23" t="s">
        <v>2754</v>
      </c>
      <c r="D712" s="35" t="s">
        <v>99</v>
      </c>
      <c r="E712" s="23" t="s">
        <v>2755</v>
      </c>
      <c r="F712" s="23" t="s">
        <v>2755</v>
      </c>
      <c r="G712" s="23" t="s">
        <v>2501</v>
      </c>
      <c r="H712" s="23" t="s">
        <v>2655</v>
      </c>
      <c r="I712" s="23">
        <v>2019</v>
      </c>
      <c r="J712" s="23"/>
      <c r="K712" s="23" t="s">
        <v>253</v>
      </c>
      <c r="L712" s="23" t="s">
        <v>2756</v>
      </c>
      <c r="M712" s="23" t="s">
        <v>2757</v>
      </c>
      <c r="N712" s="23" t="s">
        <v>2758</v>
      </c>
    </row>
    <row r="713" spans="1:14" ht="45">
      <c r="A713" s="15">
        <v>25</v>
      </c>
      <c r="B713" s="9" t="s">
        <v>2645</v>
      </c>
      <c r="C713" s="23" t="s">
        <v>2759</v>
      </c>
      <c r="D713" s="35" t="s">
        <v>99</v>
      </c>
      <c r="E713" s="23" t="s">
        <v>2760</v>
      </c>
      <c r="F713" s="23" t="s">
        <v>2760</v>
      </c>
      <c r="G713" s="23" t="s">
        <v>876</v>
      </c>
      <c r="H713" s="23" t="s">
        <v>2655</v>
      </c>
      <c r="I713" s="23" t="s">
        <v>2761</v>
      </c>
      <c r="J713" s="23"/>
      <c r="K713" s="23" t="s">
        <v>253</v>
      </c>
      <c r="L713" s="23" t="s">
        <v>1911</v>
      </c>
      <c r="M713" s="35" t="s">
        <v>2762</v>
      </c>
      <c r="N713" s="23" t="s">
        <v>2758</v>
      </c>
    </row>
    <row r="714" spans="1:14" ht="45">
      <c r="A714" s="15">
        <v>26</v>
      </c>
      <c r="B714" s="9" t="s">
        <v>2645</v>
      </c>
      <c r="C714" s="23" t="s">
        <v>2763</v>
      </c>
      <c r="D714" s="35" t="s">
        <v>99</v>
      </c>
      <c r="E714" s="23" t="s">
        <v>781</v>
      </c>
      <c r="F714" s="23" t="s">
        <v>873</v>
      </c>
      <c r="G714" s="23" t="s">
        <v>703</v>
      </c>
      <c r="H714" s="23" t="s">
        <v>94</v>
      </c>
      <c r="I714" s="23"/>
      <c r="J714" s="23"/>
      <c r="K714" s="23" t="s">
        <v>253</v>
      </c>
      <c r="L714" s="23" t="s">
        <v>2765</v>
      </c>
      <c r="M714" s="35" t="s">
        <v>2766</v>
      </c>
      <c r="N714" s="23" t="s">
        <v>2767</v>
      </c>
    </row>
    <row r="715" spans="1:14" ht="60">
      <c r="A715" s="15">
        <v>27</v>
      </c>
      <c r="B715" s="9" t="s">
        <v>2645</v>
      </c>
      <c r="C715" s="23" t="s">
        <v>2768</v>
      </c>
      <c r="D715" s="35" t="s">
        <v>99</v>
      </c>
      <c r="E715" s="23" t="s">
        <v>2769</v>
      </c>
      <c r="F715" s="23" t="s">
        <v>2770</v>
      </c>
      <c r="G715" s="23" t="s">
        <v>2770</v>
      </c>
      <c r="H715" s="23" t="s">
        <v>94</v>
      </c>
      <c r="I715" s="23"/>
      <c r="J715" s="15" t="s">
        <v>2771</v>
      </c>
      <c r="K715" s="15"/>
      <c r="L715" s="23" t="s">
        <v>1453</v>
      </c>
      <c r="M715" s="23" t="s">
        <v>2772</v>
      </c>
      <c r="N715" s="15" t="s">
        <v>2773</v>
      </c>
    </row>
    <row r="716" spans="1:14" ht="45">
      <c r="A716" s="15">
        <v>28</v>
      </c>
      <c r="B716" s="9" t="s">
        <v>2645</v>
      </c>
      <c r="C716" s="35" t="s">
        <v>2774</v>
      </c>
      <c r="D716" s="35" t="s">
        <v>99</v>
      </c>
      <c r="E716" s="23" t="s">
        <v>2775</v>
      </c>
      <c r="F716" s="23" t="s">
        <v>893</v>
      </c>
      <c r="G716" s="23" t="s">
        <v>2776</v>
      </c>
      <c r="H716" s="23" t="s">
        <v>94</v>
      </c>
      <c r="I716" s="23"/>
      <c r="J716" s="23"/>
      <c r="K716" s="23" t="s">
        <v>311</v>
      </c>
      <c r="L716" s="23" t="s">
        <v>2777</v>
      </c>
      <c r="M716" s="78" t="s">
        <v>2778</v>
      </c>
      <c r="N716" s="15" t="s">
        <v>2779</v>
      </c>
    </row>
    <row r="717" spans="1:14" ht="30">
      <c r="A717" s="15">
        <v>29</v>
      </c>
      <c r="B717" s="9" t="s">
        <v>2645</v>
      </c>
      <c r="C717" s="23" t="s">
        <v>2780</v>
      </c>
      <c r="D717" s="35" t="s">
        <v>99</v>
      </c>
      <c r="E717" s="23" t="s">
        <v>2365</v>
      </c>
      <c r="F717" s="23" t="s">
        <v>2781</v>
      </c>
      <c r="G717" s="23" t="s">
        <v>2782</v>
      </c>
      <c r="H717" s="23" t="s">
        <v>2655</v>
      </c>
      <c r="I717" s="15">
        <v>2014</v>
      </c>
      <c r="J717" s="23"/>
      <c r="K717" s="15" t="s">
        <v>253</v>
      </c>
      <c r="L717" s="23" t="s">
        <v>1222</v>
      </c>
      <c r="M717" s="23" t="s">
        <v>2783</v>
      </c>
      <c r="N717" s="15" t="s">
        <v>2784</v>
      </c>
    </row>
    <row r="718" spans="1:14" ht="45">
      <c r="A718" s="15">
        <v>30</v>
      </c>
      <c r="B718" s="9" t="s">
        <v>2645</v>
      </c>
      <c r="C718" s="23" t="s">
        <v>2785</v>
      </c>
      <c r="D718" s="35" t="s">
        <v>99</v>
      </c>
      <c r="E718" s="23"/>
      <c r="F718" s="23"/>
      <c r="G718" s="23"/>
      <c r="H718" s="23" t="s">
        <v>94</v>
      </c>
      <c r="I718" s="23"/>
      <c r="J718" s="23" t="s">
        <v>2771</v>
      </c>
      <c r="K718" s="15"/>
      <c r="L718" s="23" t="s">
        <v>2786</v>
      </c>
      <c r="M718" s="23" t="s">
        <v>358</v>
      </c>
      <c r="N718" s="15" t="s">
        <v>2787</v>
      </c>
    </row>
    <row r="719" spans="1:14" ht="90">
      <c r="A719" s="15">
        <v>31</v>
      </c>
      <c r="B719" s="9" t="s">
        <v>2645</v>
      </c>
      <c r="C719" s="33" t="s">
        <v>2788</v>
      </c>
      <c r="D719" s="35" t="s">
        <v>99</v>
      </c>
      <c r="E719" s="23" t="s">
        <v>2789</v>
      </c>
      <c r="F719" s="23" t="s">
        <v>817</v>
      </c>
      <c r="G719" s="23" t="s">
        <v>817</v>
      </c>
      <c r="H719" s="23" t="s">
        <v>94</v>
      </c>
      <c r="I719" s="23"/>
      <c r="J719" s="15"/>
      <c r="K719" s="15" t="s">
        <v>253</v>
      </c>
      <c r="L719" s="23" t="s">
        <v>2704</v>
      </c>
      <c r="M719" s="23" t="s">
        <v>2651</v>
      </c>
      <c r="N719" s="15" t="s">
        <v>2670</v>
      </c>
    </row>
    <row r="720" spans="1:14" ht="18.75">
      <c r="A720" s="14"/>
      <c r="B720" s="373">
        <v>31</v>
      </c>
      <c r="C720" s="15"/>
      <c r="D720" s="15"/>
      <c r="E720" s="14"/>
      <c r="F720" s="14"/>
      <c r="G720" s="15"/>
      <c r="H720" s="14"/>
      <c r="I720" s="14"/>
      <c r="J720" s="14"/>
      <c r="K720" s="15"/>
      <c r="L720" s="15"/>
      <c r="M720" s="15"/>
      <c r="N720" s="14"/>
    </row>
    <row r="721" spans="1:14" ht="60">
      <c r="A721" s="15">
        <v>1</v>
      </c>
      <c r="B721" s="181" t="s">
        <v>243</v>
      </c>
      <c r="C721" s="23" t="s">
        <v>2818</v>
      </c>
      <c r="D721" s="277" t="s">
        <v>455</v>
      </c>
      <c r="E721" s="3">
        <v>32</v>
      </c>
      <c r="F721" s="34">
        <v>32</v>
      </c>
      <c r="G721" s="34"/>
      <c r="H721" s="23" t="s">
        <v>456</v>
      </c>
      <c r="I721" s="23">
        <v>2023</v>
      </c>
      <c r="J721" s="15"/>
      <c r="K721" s="23" t="s">
        <v>517</v>
      </c>
      <c r="L721" s="23" t="s">
        <v>2819</v>
      </c>
      <c r="M721" s="35" t="s">
        <v>2820</v>
      </c>
      <c r="N721" s="23" t="s">
        <v>2821</v>
      </c>
    </row>
    <row r="722" spans="1:14" ht="45">
      <c r="A722" s="15">
        <v>2</v>
      </c>
      <c r="B722" s="181" t="s">
        <v>243</v>
      </c>
      <c r="C722" s="23" t="s">
        <v>2822</v>
      </c>
      <c r="D722" s="278" t="s">
        <v>2823</v>
      </c>
      <c r="E722" s="23">
        <v>5.6</v>
      </c>
      <c r="F722" s="23">
        <v>5.6</v>
      </c>
      <c r="G722" s="23"/>
      <c r="H722" s="23" t="s">
        <v>453</v>
      </c>
      <c r="I722" s="23">
        <v>2024</v>
      </c>
      <c r="J722" s="23" t="s">
        <v>2824</v>
      </c>
      <c r="K722" s="23"/>
      <c r="L722" s="23" t="s">
        <v>2825</v>
      </c>
      <c r="M722" s="23" t="s">
        <v>2826</v>
      </c>
      <c r="N722" s="23" t="s">
        <v>2821</v>
      </c>
    </row>
    <row r="723" spans="1:14" ht="45">
      <c r="A723" s="15">
        <v>3</v>
      </c>
      <c r="B723" s="181" t="s">
        <v>243</v>
      </c>
      <c r="C723" s="28" t="s">
        <v>2827</v>
      </c>
      <c r="D723" s="23" t="s">
        <v>2823</v>
      </c>
      <c r="E723" s="23">
        <v>8</v>
      </c>
      <c r="F723" s="23">
        <v>8</v>
      </c>
      <c r="G723" s="23"/>
      <c r="H723" s="23" t="s">
        <v>453</v>
      </c>
      <c r="I723" s="23">
        <v>2022</v>
      </c>
      <c r="J723" s="23"/>
      <c r="K723" s="23" t="s">
        <v>1523</v>
      </c>
      <c r="L723" s="23" t="s">
        <v>2828</v>
      </c>
      <c r="M723" s="23" t="s">
        <v>2829</v>
      </c>
      <c r="N723" s="23"/>
    </row>
    <row r="724" spans="1:14" ht="45">
      <c r="A724" s="15">
        <v>4</v>
      </c>
      <c r="B724" s="181" t="s">
        <v>243</v>
      </c>
      <c r="C724" s="28" t="s">
        <v>2830</v>
      </c>
      <c r="D724" s="23" t="s">
        <v>2823</v>
      </c>
      <c r="E724" s="23">
        <v>13</v>
      </c>
      <c r="F724" s="23">
        <v>6</v>
      </c>
      <c r="G724" s="23" t="s">
        <v>873</v>
      </c>
      <c r="H724" s="23" t="s">
        <v>94</v>
      </c>
      <c r="I724" s="23"/>
      <c r="J724" s="23" t="s">
        <v>2824</v>
      </c>
      <c r="K724" s="23"/>
      <c r="L724" s="23" t="s">
        <v>2831</v>
      </c>
      <c r="M724" s="35" t="s">
        <v>2832</v>
      </c>
      <c r="N724" s="23"/>
    </row>
    <row r="725" spans="1:14" ht="45">
      <c r="A725" s="15">
        <v>5</v>
      </c>
      <c r="B725" s="181" t="s">
        <v>243</v>
      </c>
      <c r="C725" s="23" t="s">
        <v>2833</v>
      </c>
      <c r="D725" s="23" t="s">
        <v>2834</v>
      </c>
      <c r="E725" s="23">
        <v>24</v>
      </c>
      <c r="F725" s="23">
        <v>24</v>
      </c>
      <c r="G725" s="23" t="s">
        <v>942</v>
      </c>
      <c r="H725" s="23" t="s">
        <v>111</v>
      </c>
      <c r="I725" s="23"/>
      <c r="J725" s="23" t="s">
        <v>2824</v>
      </c>
      <c r="K725" s="23"/>
      <c r="L725" s="23" t="s">
        <v>534</v>
      </c>
      <c r="M725" s="35" t="s">
        <v>288</v>
      </c>
      <c r="N725" s="23"/>
    </row>
    <row r="726" spans="1:14" ht="45">
      <c r="A726" s="15">
        <v>6</v>
      </c>
      <c r="B726" s="181" t="s">
        <v>243</v>
      </c>
      <c r="C726" s="23" t="s">
        <v>2835</v>
      </c>
      <c r="D726" s="23" t="s">
        <v>2836</v>
      </c>
      <c r="E726" s="23">
        <v>7</v>
      </c>
      <c r="F726" s="23">
        <v>7</v>
      </c>
      <c r="G726" s="23"/>
      <c r="H726" s="23" t="s">
        <v>453</v>
      </c>
      <c r="I726" s="23">
        <v>2024</v>
      </c>
      <c r="J726" s="23"/>
      <c r="K726" s="23" t="s">
        <v>517</v>
      </c>
      <c r="L726" s="23" t="s">
        <v>975</v>
      </c>
      <c r="M726" s="78" t="s">
        <v>2820</v>
      </c>
      <c r="N726" s="23"/>
    </row>
    <row r="727" spans="1:14" ht="45">
      <c r="A727" s="15">
        <v>7</v>
      </c>
      <c r="B727" s="181" t="s">
        <v>243</v>
      </c>
      <c r="C727" s="23" t="s">
        <v>2837</v>
      </c>
      <c r="D727" s="23" t="s">
        <v>579</v>
      </c>
      <c r="E727" s="23">
        <v>2</v>
      </c>
      <c r="F727" s="23">
        <v>2</v>
      </c>
      <c r="G727" s="23" t="s">
        <v>942</v>
      </c>
      <c r="H727" s="23" t="s">
        <v>94</v>
      </c>
      <c r="I727" s="23"/>
      <c r="J727" s="23"/>
      <c r="K727" s="23" t="s">
        <v>517</v>
      </c>
      <c r="L727" s="23" t="s">
        <v>2838</v>
      </c>
      <c r="M727" s="35" t="s">
        <v>2820</v>
      </c>
      <c r="N727" s="23"/>
    </row>
    <row r="728" spans="1:14" ht="45">
      <c r="A728" s="15">
        <v>8</v>
      </c>
      <c r="B728" s="181" t="s">
        <v>243</v>
      </c>
      <c r="C728" s="28" t="s">
        <v>2839</v>
      </c>
      <c r="D728" s="23" t="s">
        <v>579</v>
      </c>
      <c r="E728" s="23" t="s">
        <v>925</v>
      </c>
      <c r="F728" s="23" t="s">
        <v>925</v>
      </c>
      <c r="G728" s="23" t="s">
        <v>925</v>
      </c>
      <c r="H728" s="23" t="s">
        <v>94</v>
      </c>
      <c r="I728" s="23"/>
      <c r="J728" s="23"/>
      <c r="K728" s="23" t="s">
        <v>517</v>
      </c>
      <c r="L728" s="23" t="s">
        <v>2840</v>
      </c>
      <c r="M728" s="35" t="s">
        <v>2820</v>
      </c>
      <c r="N728" s="23"/>
    </row>
    <row r="729" spans="1:14" ht="45">
      <c r="A729" s="15">
        <v>9</v>
      </c>
      <c r="B729" s="181" t="s">
        <v>243</v>
      </c>
      <c r="C729" s="23" t="s">
        <v>2841</v>
      </c>
      <c r="D729" s="23" t="s">
        <v>2842</v>
      </c>
      <c r="E729" s="23">
        <v>5.6</v>
      </c>
      <c r="F729" s="23">
        <v>4.5999999999999996</v>
      </c>
      <c r="G729" s="29" t="s">
        <v>873</v>
      </c>
      <c r="H729" s="23" t="s">
        <v>94</v>
      </c>
      <c r="I729" s="23"/>
      <c r="J729" s="29"/>
      <c r="K729" s="23" t="s">
        <v>517</v>
      </c>
      <c r="L729" s="23" t="s">
        <v>2221</v>
      </c>
      <c r="M729" s="23" t="s">
        <v>2843</v>
      </c>
      <c r="N729" s="29"/>
    </row>
    <row r="730" spans="1:14" ht="45">
      <c r="A730" s="15">
        <v>10</v>
      </c>
      <c r="B730" s="181" t="s">
        <v>243</v>
      </c>
      <c r="C730" s="35" t="s">
        <v>2844</v>
      </c>
      <c r="D730" s="23" t="s">
        <v>1993</v>
      </c>
      <c r="E730" s="23">
        <v>4.5999999999999996</v>
      </c>
      <c r="F730" s="23">
        <v>4.5999999999999996</v>
      </c>
      <c r="G730" s="23" t="s">
        <v>873</v>
      </c>
      <c r="H730" s="23" t="s">
        <v>94</v>
      </c>
      <c r="I730" s="23"/>
      <c r="J730" s="23"/>
      <c r="K730" s="23" t="s">
        <v>517</v>
      </c>
      <c r="L730" s="23" t="s">
        <v>1655</v>
      </c>
      <c r="M730" s="35" t="s">
        <v>2820</v>
      </c>
      <c r="N730" s="23"/>
    </row>
    <row r="731" spans="1:14" ht="30">
      <c r="A731" s="15">
        <v>11</v>
      </c>
      <c r="B731" s="181" t="s">
        <v>243</v>
      </c>
      <c r="C731" s="23" t="s">
        <v>2845</v>
      </c>
      <c r="D731" s="23" t="s">
        <v>512</v>
      </c>
      <c r="E731" s="23">
        <v>7</v>
      </c>
      <c r="F731" s="23" t="s">
        <v>942</v>
      </c>
      <c r="G731" s="29" t="s">
        <v>942</v>
      </c>
      <c r="H731" s="23" t="s">
        <v>94</v>
      </c>
      <c r="I731" s="23"/>
      <c r="J731" s="29"/>
      <c r="K731" s="23" t="s">
        <v>517</v>
      </c>
      <c r="L731" s="23" t="s">
        <v>2846</v>
      </c>
      <c r="M731" s="23" t="s">
        <v>2847</v>
      </c>
      <c r="N731" s="29"/>
    </row>
    <row r="732" spans="1:14" ht="45">
      <c r="A732" s="15">
        <v>12</v>
      </c>
      <c r="B732" s="181" t="s">
        <v>243</v>
      </c>
      <c r="C732" s="23" t="s">
        <v>2848</v>
      </c>
      <c r="D732" s="23" t="s">
        <v>512</v>
      </c>
      <c r="E732" s="23" t="s">
        <v>689</v>
      </c>
      <c r="F732" s="23" t="s">
        <v>2849</v>
      </c>
      <c r="G732" s="29" t="s">
        <v>2849</v>
      </c>
      <c r="H732" s="23" t="s">
        <v>94</v>
      </c>
      <c r="I732" s="23"/>
      <c r="J732" s="29"/>
      <c r="K732" s="23" t="s">
        <v>517</v>
      </c>
      <c r="L732" s="23" t="s">
        <v>2850</v>
      </c>
      <c r="M732" s="23" t="s">
        <v>2820</v>
      </c>
      <c r="N732" s="29"/>
    </row>
    <row r="733" spans="1:14" ht="45">
      <c r="A733" s="15">
        <v>13</v>
      </c>
      <c r="B733" s="181" t="s">
        <v>243</v>
      </c>
      <c r="C733" s="23" t="s">
        <v>2851</v>
      </c>
      <c r="D733" s="23" t="s">
        <v>512</v>
      </c>
      <c r="E733" s="23">
        <v>9.3000000000000007</v>
      </c>
      <c r="F733" s="23">
        <v>9.3000000000000007</v>
      </c>
      <c r="G733" s="31"/>
      <c r="H733" s="23" t="s">
        <v>111</v>
      </c>
      <c r="I733" s="31"/>
      <c r="J733" s="31" t="s">
        <v>2824</v>
      </c>
      <c r="K733" s="23"/>
      <c r="L733" s="23" t="s">
        <v>1796</v>
      </c>
      <c r="M733" s="23" t="s">
        <v>2852</v>
      </c>
      <c r="N733" s="31"/>
    </row>
    <row r="734" spans="1:14" ht="30">
      <c r="A734" s="15">
        <v>14</v>
      </c>
      <c r="B734" s="181" t="s">
        <v>243</v>
      </c>
      <c r="C734" s="327" t="s">
        <v>2853</v>
      </c>
      <c r="D734" s="23" t="s">
        <v>512</v>
      </c>
      <c r="E734" s="327" t="s">
        <v>898</v>
      </c>
      <c r="F734" s="327">
        <v>5.6</v>
      </c>
      <c r="G734" s="327"/>
      <c r="H734" s="23" t="s">
        <v>111</v>
      </c>
      <c r="I734" s="31"/>
      <c r="J734" s="23"/>
      <c r="K734" s="31" t="s">
        <v>517</v>
      </c>
      <c r="L734" s="23" t="s">
        <v>2850</v>
      </c>
      <c r="M734" s="23" t="s">
        <v>2820</v>
      </c>
      <c r="N734" s="31"/>
    </row>
    <row r="735" spans="1:14" ht="30">
      <c r="A735" s="15">
        <v>15</v>
      </c>
      <c r="B735" s="181" t="s">
        <v>243</v>
      </c>
      <c r="C735" s="35" t="s">
        <v>2854</v>
      </c>
      <c r="D735" s="23" t="s">
        <v>512</v>
      </c>
      <c r="E735" s="23">
        <v>8</v>
      </c>
      <c r="F735" s="23">
        <v>8</v>
      </c>
      <c r="G735" s="23"/>
      <c r="H735" s="23" t="s">
        <v>111</v>
      </c>
      <c r="I735" s="29"/>
      <c r="J735" s="29"/>
      <c r="K735" s="29" t="s">
        <v>599</v>
      </c>
      <c r="L735" s="23" t="s">
        <v>1888</v>
      </c>
      <c r="M735" s="78" t="s">
        <v>2855</v>
      </c>
      <c r="N735" s="29"/>
    </row>
    <row r="736" spans="1:14" ht="45">
      <c r="A736" s="15">
        <v>16</v>
      </c>
      <c r="B736" s="181" t="s">
        <v>243</v>
      </c>
      <c r="C736" s="327" t="s">
        <v>2856</v>
      </c>
      <c r="D736" s="23" t="s">
        <v>512</v>
      </c>
      <c r="E736" s="327">
        <v>14</v>
      </c>
      <c r="F736" s="327">
        <v>4</v>
      </c>
      <c r="G736" s="327"/>
      <c r="H736" s="23" t="s">
        <v>94</v>
      </c>
      <c r="I736" s="23"/>
      <c r="J736" s="23" t="s">
        <v>2824</v>
      </c>
      <c r="K736" s="23"/>
      <c r="L736" s="23" t="s">
        <v>2857</v>
      </c>
      <c r="M736" s="23"/>
      <c r="N736" s="23"/>
    </row>
    <row r="737" spans="1:14" ht="45">
      <c r="A737" s="15">
        <v>17</v>
      </c>
      <c r="B737" s="181" t="s">
        <v>243</v>
      </c>
      <c r="C737" s="23" t="s">
        <v>2858</v>
      </c>
      <c r="D737" s="23" t="s">
        <v>512</v>
      </c>
      <c r="E737" s="23" t="s">
        <v>689</v>
      </c>
      <c r="F737" s="23" t="s">
        <v>942</v>
      </c>
      <c r="G737" s="23"/>
      <c r="H737" s="23" t="s">
        <v>94</v>
      </c>
      <c r="I737" s="23"/>
      <c r="J737" s="23" t="s">
        <v>2824</v>
      </c>
      <c r="K737" s="23"/>
      <c r="L737" s="23" t="s">
        <v>1453</v>
      </c>
      <c r="M737" s="35" t="s">
        <v>2859</v>
      </c>
      <c r="N737" s="23"/>
    </row>
    <row r="738" spans="1:14" ht="45">
      <c r="A738" s="15">
        <v>18</v>
      </c>
      <c r="B738" s="181" t="s">
        <v>243</v>
      </c>
      <c r="C738" s="23" t="s">
        <v>2860</v>
      </c>
      <c r="D738" s="23" t="s">
        <v>512</v>
      </c>
      <c r="E738" s="23" t="s">
        <v>1001</v>
      </c>
      <c r="F738" s="23" t="s">
        <v>873</v>
      </c>
      <c r="G738" s="23"/>
      <c r="H738" s="23" t="s">
        <v>94</v>
      </c>
      <c r="I738" s="29"/>
      <c r="J738" s="3" t="s">
        <v>2861</v>
      </c>
      <c r="K738" s="23"/>
      <c r="L738" s="23" t="s">
        <v>2862</v>
      </c>
      <c r="M738" s="35"/>
      <c r="N738" s="29"/>
    </row>
    <row r="739" spans="1:14" ht="45">
      <c r="A739" s="15">
        <v>19</v>
      </c>
      <c r="B739" s="181" t="s">
        <v>243</v>
      </c>
      <c r="C739" s="353" t="s">
        <v>2863</v>
      </c>
      <c r="D739" s="23" t="s">
        <v>512</v>
      </c>
      <c r="E739" s="327">
        <v>5</v>
      </c>
      <c r="F739" s="327">
        <v>5</v>
      </c>
      <c r="G739" s="353"/>
      <c r="H739" s="327" t="s">
        <v>111</v>
      </c>
      <c r="I739" s="23"/>
      <c r="J739" s="23"/>
      <c r="K739" s="15" t="s">
        <v>599</v>
      </c>
      <c r="L739" s="23" t="s">
        <v>2864</v>
      </c>
      <c r="M739" s="23" t="s">
        <v>2855</v>
      </c>
      <c r="N739" s="23"/>
    </row>
    <row r="740" spans="1:14" ht="45">
      <c r="A740" s="15">
        <v>20</v>
      </c>
      <c r="B740" s="181" t="s">
        <v>243</v>
      </c>
      <c r="C740" s="33" t="s">
        <v>2865</v>
      </c>
      <c r="D740" s="23" t="s">
        <v>512</v>
      </c>
      <c r="E740" s="28">
        <v>7</v>
      </c>
      <c r="F740" s="28">
        <v>7</v>
      </c>
      <c r="G740" s="23"/>
      <c r="H740" s="327" t="s">
        <v>111</v>
      </c>
      <c r="I740" s="29"/>
      <c r="J740" s="23"/>
      <c r="K740" s="23" t="s">
        <v>599</v>
      </c>
      <c r="L740" s="23" t="s">
        <v>2866</v>
      </c>
      <c r="M740" s="23" t="s">
        <v>899</v>
      </c>
      <c r="N740" s="29"/>
    </row>
    <row r="741" spans="1:14" ht="45">
      <c r="A741" s="15">
        <v>21</v>
      </c>
      <c r="B741" s="181" t="s">
        <v>243</v>
      </c>
      <c r="C741" s="400" t="s">
        <v>2867</v>
      </c>
      <c r="D741" s="23" t="s">
        <v>512</v>
      </c>
      <c r="E741" s="23">
        <v>26</v>
      </c>
      <c r="F741" s="23">
        <v>26</v>
      </c>
      <c r="G741" s="37"/>
      <c r="H741" s="327" t="s">
        <v>2655</v>
      </c>
      <c r="I741" s="23"/>
      <c r="J741" s="23" t="s">
        <v>2824</v>
      </c>
      <c r="K741" s="15"/>
      <c r="L741" s="23" t="s">
        <v>2864</v>
      </c>
      <c r="M741" s="33" t="s">
        <v>2868</v>
      </c>
      <c r="N741" s="23"/>
    </row>
    <row r="742" spans="1:14" ht="60">
      <c r="A742" s="15">
        <v>22</v>
      </c>
      <c r="B742" s="181" t="s">
        <v>243</v>
      </c>
      <c r="C742" s="23" t="s">
        <v>2869</v>
      </c>
      <c r="D742" s="27" t="s">
        <v>512</v>
      </c>
      <c r="E742" s="23">
        <v>25</v>
      </c>
      <c r="F742" s="23">
        <v>5</v>
      </c>
      <c r="G742" s="23" t="s">
        <v>942</v>
      </c>
      <c r="H742" s="23" t="s">
        <v>111</v>
      </c>
      <c r="I742" s="23"/>
      <c r="J742" s="23"/>
      <c r="K742" s="23" t="s">
        <v>599</v>
      </c>
      <c r="L742" s="23" t="s">
        <v>2870</v>
      </c>
      <c r="M742" s="23" t="s">
        <v>2871</v>
      </c>
      <c r="N742" s="23"/>
    </row>
    <row r="743" spans="1:14" ht="45">
      <c r="A743" s="15">
        <v>23</v>
      </c>
      <c r="B743" s="181" t="s">
        <v>243</v>
      </c>
      <c r="C743" s="23" t="s">
        <v>2872</v>
      </c>
      <c r="D743" s="27" t="s">
        <v>512</v>
      </c>
      <c r="E743" s="23">
        <v>18</v>
      </c>
      <c r="F743" s="23">
        <v>18</v>
      </c>
      <c r="G743" s="23"/>
      <c r="H743" s="23" t="s">
        <v>111</v>
      </c>
      <c r="I743" s="23"/>
      <c r="J743" s="15" t="s">
        <v>2873</v>
      </c>
      <c r="K743" s="23"/>
      <c r="L743" s="23" t="s">
        <v>2874</v>
      </c>
      <c r="M743" s="23" t="s">
        <v>2875</v>
      </c>
      <c r="N743" s="23"/>
    </row>
    <row r="744" spans="1:14" ht="45">
      <c r="A744" s="15">
        <v>24</v>
      </c>
      <c r="B744" s="181" t="s">
        <v>243</v>
      </c>
      <c r="C744" s="23" t="s">
        <v>2876</v>
      </c>
      <c r="D744" s="23" t="s">
        <v>512</v>
      </c>
      <c r="E744" s="23">
        <v>11</v>
      </c>
      <c r="F744" s="23">
        <v>11</v>
      </c>
      <c r="G744" s="23" t="s">
        <v>942</v>
      </c>
      <c r="H744" s="23" t="s">
        <v>453</v>
      </c>
      <c r="I744" s="23">
        <v>2023</v>
      </c>
      <c r="J744" s="23"/>
      <c r="K744" s="23" t="s">
        <v>599</v>
      </c>
      <c r="L744" s="15" t="s">
        <v>2877</v>
      </c>
      <c r="M744" s="15" t="s">
        <v>2878</v>
      </c>
      <c r="N744" s="23"/>
    </row>
    <row r="745" spans="1:14" ht="60">
      <c r="A745" s="15">
        <v>25</v>
      </c>
      <c r="B745" s="181" t="s">
        <v>243</v>
      </c>
      <c r="C745" s="33" t="s">
        <v>2879</v>
      </c>
      <c r="D745" s="23" t="s">
        <v>512</v>
      </c>
      <c r="E745" s="23">
        <v>32</v>
      </c>
      <c r="F745" s="23">
        <v>32</v>
      </c>
      <c r="G745" s="23"/>
      <c r="H745" s="23" t="s">
        <v>453</v>
      </c>
      <c r="I745" s="23">
        <v>2023</v>
      </c>
      <c r="J745" s="15"/>
      <c r="K745" s="23" t="s">
        <v>599</v>
      </c>
      <c r="L745" s="23" t="s">
        <v>2880</v>
      </c>
      <c r="M745" s="23" t="s">
        <v>2881</v>
      </c>
      <c r="N745" s="29"/>
    </row>
    <row r="746" spans="1:14" ht="45">
      <c r="A746" s="15">
        <v>26</v>
      </c>
      <c r="B746" s="181" t="s">
        <v>243</v>
      </c>
      <c r="C746" s="33" t="s">
        <v>2882</v>
      </c>
      <c r="D746" s="23" t="s">
        <v>512</v>
      </c>
      <c r="E746" s="23">
        <v>35</v>
      </c>
      <c r="F746" s="23">
        <v>34</v>
      </c>
      <c r="G746" s="23"/>
      <c r="H746" s="23" t="s">
        <v>456</v>
      </c>
      <c r="I746" s="23">
        <v>2021</v>
      </c>
      <c r="J746" s="15" t="s">
        <v>2873</v>
      </c>
      <c r="K746" s="23"/>
      <c r="L746" s="23" t="s">
        <v>2874</v>
      </c>
      <c r="M746" s="23" t="s">
        <v>2875</v>
      </c>
      <c r="N746" s="23"/>
    </row>
    <row r="747" spans="1:14" ht="30">
      <c r="A747" s="15">
        <v>27</v>
      </c>
      <c r="B747" s="181" t="s">
        <v>243</v>
      </c>
      <c r="C747" s="23" t="s">
        <v>2883</v>
      </c>
      <c r="D747" s="23" t="s">
        <v>512</v>
      </c>
      <c r="E747" s="23">
        <v>6</v>
      </c>
      <c r="F747" s="23">
        <v>6</v>
      </c>
      <c r="G747" s="23"/>
      <c r="H747" s="23" t="s">
        <v>111</v>
      </c>
      <c r="I747" s="23"/>
      <c r="J747" s="23"/>
      <c r="K747" s="23" t="s">
        <v>599</v>
      </c>
      <c r="L747" s="23" t="s">
        <v>565</v>
      </c>
      <c r="M747" s="23" t="s">
        <v>2881</v>
      </c>
      <c r="N747" s="23"/>
    </row>
    <row r="748" spans="1:14" ht="45">
      <c r="A748" s="15">
        <v>28</v>
      </c>
      <c r="B748" s="181" t="s">
        <v>243</v>
      </c>
      <c r="C748" s="33" t="s">
        <v>2884</v>
      </c>
      <c r="D748" s="23" t="s">
        <v>512</v>
      </c>
      <c r="E748" s="23">
        <v>19</v>
      </c>
      <c r="F748" s="23">
        <v>10</v>
      </c>
      <c r="G748" s="23" t="s">
        <v>873</v>
      </c>
      <c r="H748" s="23" t="s">
        <v>453</v>
      </c>
      <c r="I748" s="23">
        <v>2022</v>
      </c>
      <c r="J748" s="3" t="s">
        <v>2873</v>
      </c>
      <c r="K748" s="23"/>
      <c r="L748" s="23" t="s">
        <v>2864</v>
      </c>
      <c r="M748" s="23" t="s">
        <v>2868</v>
      </c>
      <c r="N748" s="29"/>
    </row>
    <row r="749" spans="1:14" ht="45">
      <c r="A749" s="15">
        <v>29</v>
      </c>
      <c r="B749" s="181" t="s">
        <v>243</v>
      </c>
      <c r="C749" s="23" t="s">
        <v>2885</v>
      </c>
      <c r="D749" s="23" t="s">
        <v>512</v>
      </c>
      <c r="E749" s="23">
        <v>35</v>
      </c>
      <c r="F749" s="23">
        <v>29</v>
      </c>
      <c r="G749" s="23"/>
      <c r="H749" s="23" t="s">
        <v>453</v>
      </c>
      <c r="I749" s="23">
        <v>2023</v>
      </c>
      <c r="J749" s="23" t="s">
        <v>2873</v>
      </c>
      <c r="K749" s="23"/>
      <c r="L749" s="23" t="s">
        <v>2864</v>
      </c>
      <c r="M749" s="23" t="s">
        <v>2886</v>
      </c>
      <c r="N749" s="23"/>
    </row>
    <row r="750" spans="1:14" ht="15.75">
      <c r="A750" s="23"/>
      <c r="B750" s="401">
        <v>29</v>
      </c>
      <c r="C750" s="23"/>
      <c r="D750" s="148"/>
      <c r="E750" s="23"/>
      <c r="F750" s="23"/>
      <c r="G750" s="23"/>
      <c r="H750" s="23"/>
      <c r="I750" s="23"/>
      <c r="J750" s="23"/>
      <c r="K750" s="23"/>
      <c r="L750" s="23"/>
      <c r="M750" s="23"/>
      <c r="N750" s="23"/>
    </row>
    <row r="751" spans="1:14" ht="210">
      <c r="A751" s="15">
        <v>1</v>
      </c>
      <c r="B751" s="9" t="s">
        <v>2905</v>
      </c>
      <c r="C751" s="23" t="s">
        <v>2906</v>
      </c>
      <c r="D751" s="393" t="s">
        <v>455</v>
      </c>
      <c r="E751" s="13" t="s">
        <v>2907</v>
      </c>
      <c r="F751" s="13" t="s">
        <v>2908</v>
      </c>
      <c r="G751" s="13"/>
      <c r="H751" s="23" t="s">
        <v>94</v>
      </c>
      <c r="I751" s="23"/>
      <c r="J751" s="15"/>
      <c r="K751" s="74" t="s">
        <v>1151</v>
      </c>
      <c r="L751" s="74" t="s">
        <v>2909</v>
      </c>
      <c r="M751" s="74" t="s">
        <v>2910</v>
      </c>
      <c r="N751" s="23" t="s">
        <v>2911</v>
      </c>
    </row>
    <row r="752" spans="1:14" ht="60">
      <c r="A752" s="15">
        <v>2</v>
      </c>
      <c r="B752" s="9" t="s">
        <v>2905</v>
      </c>
      <c r="C752" s="135" t="s">
        <v>2912</v>
      </c>
      <c r="D752" s="135" t="s">
        <v>1575</v>
      </c>
      <c r="E752" s="155" t="s">
        <v>2913</v>
      </c>
      <c r="F752" s="155" t="s">
        <v>2914</v>
      </c>
      <c r="G752" s="13"/>
      <c r="H752" s="23" t="s">
        <v>599</v>
      </c>
      <c r="I752" s="23">
        <v>2022</v>
      </c>
      <c r="J752" s="135" t="s">
        <v>96</v>
      </c>
      <c r="K752" s="8"/>
      <c r="L752" s="135" t="s">
        <v>2915</v>
      </c>
      <c r="M752" s="135" t="s">
        <v>2916</v>
      </c>
      <c r="N752" s="23" t="s">
        <v>2917</v>
      </c>
    </row>
    <row r="753" spans="1:14" ht="165">
      <c r="A753" s="15">
        <v>3</v>
      </c>
      <c r="B753" s="9" t="s">
        <v>2905</v>
      </c>
      <c r="C753" s="23" t="s">
        <v>2990</v>
      </c>
      <c r="D753" s="23" t="s">
        <v>579</v>
      </c>
      <c r="E753" s="13" t="s">
        <v>2918</v>
      </c>
      <c r="F753" s="13" t="s">
        <v>772</v>
      </c>
      <c r="G753" s="13"/>
      <c r="H753" s="23" t="s">
        <v>111</v>
      </c>
      <c r="I753" s="23">
        <v>2022</v>
      </c>
      <c r="J753" s="23"/>
      <c r="K753" s="74" t="s">
        <v>1151</v>
      </c>
      <c r="L753" s="74" t="s">
        <v>2919</v>
      </c>
      <c r="M753" s="74" t="s">
        <v>2920</v>
      </c>
      <c r="N753" s="23" t="s">
        <v>2921</v>
      </c>
    </row>
    <row r="754" spans="1:14" ht="60">
      <c r="A754" s="15">
        <v>4</v>
      </c>
      <c r="B754" s="9" t="s">
        <v>2905</v>
      </c>
      <c r="C754" s="23" t="s">
        <v>2991</v>
      </c>
      <c r="D754" s="23" t="s">
        <v>2145</v>
      </c>
      <c r="E754" s="13" t="s">
        <v>2922</v>
      </c>
      <c r="F754" s="13" t="s">
        <v>2992</v>
      </c>
      <c r="G754" s="13"/>
      <c r="H754" s="23" t="s">
        <v>111</v>
      </c>
      <c r="I754" s="23">
        <v>2023</v>
      </c>
      <c r="J754" s="74" t="s">
        <v>2923</v>
      </c>
      <c r="K754" s="74"/>
      <c r="L754" s="74" t="s">
        <v>273</v>
      </c>
      <c r="M754" s="74" t="s">
        <v>298</v>
      </c>
      <c r="N754" s="23" t="s">
        <v>2924</v>
      </c>
    </row>
    <row r="755" spans="1:14" ht="45">
      <c r="A755" s="15">
        <v>5</v>
      </c>
      <c r="B755" s="9" t="s">
        <v>2905</v>
      </c>
      <c r="C755" s="13" t="s">
        <v>2925</v>
      </c>
      <c r="D755" s="13" t="s">
        <v>809</v>
      </c>
      <c r="E755" s="13" t="s">
        <v>2926</v>
      </c>
      <c r="F755" s="13" t="s">
        <v>2927</v>
      </c>
      <c r="G755" s="13" t="s">
        <v>2350</v>
      </c>
      <c r="H755" s="13"/>
      <c r="I755" s="13"/>
      <c r="J755" s="13"/>
      <c r="K755" s="13" t="s">
        <v>1151</v>
      </c>
      <c r="L755" s="13" t="s">
        <v>1069</v>
      </c>
      <c r="M755" s="495" t="s">
        <v>2920</v>
      </c>
      <c r="N755" s="13"/>
    </row>
    <row r="756" spans="1:14" ht="60">
      <c r="A756" s="15">
        <v>6</v>
      </c>
      <c r="B756" s="9" t="s">
        <v>2905</v>
      </c>
      <c r="C756" s="23" t="s">
        <v>2993</v>
      </c>
      <c r="D756" s="23" t="s">
        <v>791</v>
      </c>
      <c r="E756" s="13" t="s">
        <v>2928</v>
      </c>
      <c r="F756" s="13" t="s">
        <v>2928</v>
      </c>
      <c r="G756" s="13"/>
      <c r="H756" s="23" t="s">
        <v>2655</v>
      </c>
      <c r="I756" s="23">
        <v>2022</v>
      </c>
      <c r="J756" s="23" t="s">
        <v>2923</v>
      </c>
      <c r="K756" s="23"/>
      <c r="L756" s="23" t="s">
        <v>2929</v>
      </c>
      <c r="M756" s="74" t="s">
        <v>298</v>
      </c>
      <c r="N756" s="23" t="s">
        <v>2924</v>
      </c>
    </row>
    <row r="757" spans="1:14" ht="60">
      <c r="A757" s="15">
        <v>7</v>
      </c>
      <c r="B757" s="9" t="s">
        <v>2905</v>
      </c>
      <c r="C757" s="23" t="s">
        <v>2994</v>
      </c>
      <c r="D757" s="23" t="s">
        <v>791</v>
      </c>
      <c r="E757" s="13" t="s">
        <v>2930</v>
      </c>
      <c r="F757" s="13" t="s">
        <v>2931</v>
      </c>
      <c r="G757" s="13"/>
      <c r="H757" s="23" t="s">
        <v>2932</v>
      </c>
      <c r="I757" s="23">
        <v>2024</v>
      </c>
      <c r="J757" s="62"/>
      <c r="K757" s="23" t="s">
        <v>269</v>
      </c>
      <c r="L757" s="74" t="s">
        <v>2933</v>
      </c>
      <c r="M757" s="74" t="s">
        <v>2934</v>
      </c>
      <c r="N757" s="23" t="s">
        <v>2924</v>
      </c>
    </row>
    <row r="758" spans="1:14" ht="75">
      <c r="A758" s="15">
        <v>8</v>
      </c>
      <c r="B758" s="9" t="s">
        <v>2905</v>
      </c>
      <c r="C758" s="23" t="s">
        <v>2995</v>
      </c>
      <c r="D758" s="23" t="s">
        <v>791</v>
      </c>
      <c r="E758" s="13" t="s">
        <v>2935</v>
      </c>
      <c r="F758" s="13" t="s">
        <v>792</v>
      </c>
      <c r="G758" s="13"/>
      <c r="H758" s="23" t="s">
        <v>381</v>
      </c>
      <c r="I758" s="23">
        <v>2025</v>
      </c>
      <c r="J758" s="23"/>
      <c r="K758" s="23" t="s">
        <v>300</v>
      </c>
      <c r="L758" s="135" t="s">
        <v>1314</v>
      </c>
      <c r="M758" s="35" t="s">
        <v>2936</v>
      </c>
      <c r="N758" s="23" t="s">
        <v>2937</v>
      </c>
    </row>
    <row r="759" spans="1:14" ht="90">
      <c r="A759" s="15">
        <v>9</v>
      </c>
      <c r="B759" s="9" t="s">
        <v>2905</v>
      </c>
      <c r="C759" s="23" t="s">
        <v>2996</v>
      </c>
      <c r="D759" s="23" t="s">
        <v>791</v>
      </c>
      <c r="E759" s="13" t="s">
        <v>2938</v>
      </c>
      <c r="F759" s="13" t="s">
        <v>2997</v>
      </c>
      <c r="G759" s="13"/>
      <c r="H759" s="23" t="s">
        <v>2932</v>
      </c>
      <c r="I759" s="23">
        <v>2020</v>
      </c>
      <c r="J759" s="23" t="s">
        <v>2998</v>
      </c>
      <c r="K759" s="23"/>
      <c r="L759" s="23" t="s">
        <v>273</v>
      </c>
      <c r="M759" s="23" t="s">
        <v>298</v>
      </c>
      <c r="N759" s="23" t="s">
        <v>2939</v>
      </c>
    </row>
    <row r="760" spans="1:14" ht="90">
      <c r="A760" s="15">
        <v>10</v>
      </c>
      <c r="B760" s="9" t="s">
        <v>2905</v>
      </c>
      <c r="C760" s="35" t="s">
        <v>2999</v>
      </c>
      <c r="D760" s="23" t="s">
        <v>791</v>
      </c>
      <c r="E760" s="13" t="s">
        <v>2940</v>
      </c>
      <c r="F760" s="13" t="s">
        <v>2791</v>
      </c>
      <c r="G760" s="13"/>
      <c r="H760" s="23" t="s">
        <v>381</v>
      </c>
      <c r="I760" s="23">
        <v>2020</v>
      </c>
      <c r="J760" s="23" t="s">
        <v>1512</v>
      </c>
      <c r="K760" s="23" t="s">
        <v>1151</v>
      </c>
      <c r="L760" s="23" t="s">
        <v>1069</v>
      </c>
      <c r="M760" s="35" t="s">
        <v>2920</v>
      </c>
      <c r="N760" s="23" t="s">
        <v>2941</v>
      </c>
    </row>
    <row r="761" spans="1:14" ht="60">
      <c r="A761" s="15">
        <v>11</v>
      </c>
      <c r="B761" s="9" t="s">
        <v>2905</v>
      </c>
      <c r="C761" s="23" t="s">
        <v>3000</v>
      </c>
      <c r="D761" s="23" t="s">
        <v>791</v>
      </c>
      <c r="E761" s="13" t="s">
        <v>2942</v>
      </c>
      <c r="F761" s="13" t="s">
        <v>2942</v>
      </c>
      <c r="G761" s="13" t="s">
        <v>1512</v>
      </c>
      <c r="H761" s="23" t="s">
        <v>2655</v>
      </c>
      <c r="I761" s="23">
        <v>2024</v>
      </c>
      <c r="J761" s="23" t="s">
        <v>1512</v>
      </c>
      <c r="K761" s="23" t="s">
        <v>1151</v>
      </c>
      <c r="L761" s="23" t="s">
        <v>3001</v>
      </c>
      <c r="M761" s="23" t="s">
        <v>3002</v>
      </c>
      <c r="N761" s="23" t="s">
        <v>2924</v>
      </c>
    </row>
    <row r="762" spans="1:14" ht="60">
      <c r="A762" s="15">
        <v>12</v>
      </c>
      <c r="B762" s="9" t="s">
        <v>2905</v>
      </c>
      <c r="C762" s="15" t="s">
        <v>2943</v>
      </c>
      <c r="D762" s="15" t="s">
        <v>791</v>
      </c>
      <c r="E762" s="13" t="s">
        <v>2944</v>
      </c>
      <c r="F762" s="13" t="s">
        <v>2945</v>
      </c>
      <c r="G762" s="13"/>
      <c r="H762" s="15" t="s">
        <v>406</v>
      </c>
      <c r="I762" s="15">
        <v>2022</v>
      </c>
      <c r="J762" s="15" t="s">
        <v>2946</v>
      </c>
      <c r="K762" s="15" t="s">
        <v>1512</v>
      </c>
      <c r="L762" s="15" t="s">
        <v>2947</v>
      </c>
      <c r="M762" s="23"/>
      <c r="N762" s="23" t="s">
        <v>2924</v>
      </c>
    </row>
    <row r="763" spans="1:14" ht="75">
      <c r="A763" s="15">
        <v>13</v>
      </c>
      <c r="B763" s="9" t="s">
        <v>2905</v>
      </c>
      <c r="C763" s="15" t="s">
        <v>2948</v>
      </c>
      <c r="D763" s="23" t="s">
        <v>791</v>
      </c>
      <c r="E763" s="13" t="s">
        <v>2949</v>
      </c>
      <c r="F763" s="13" t="s">
        <v>2950</v>
      </c>
      <c r="G763" s="496" t="s">
        <v>1512</v>
      </c>
      <c r="H763" s="23" t="s">
        <v>406</v>
      </c>
      <c r="I763" s="23">
        <v>2020</v>
      </c>
      <c r="J763" s="61" t="s">
        <v>1512</v>
      </c>
      <c r="K763" s="23" t="s">
        <v>1151</v>
      </c>
      <c r="L763" s="23" t="s">
        <v>472</v>
      </c>
      <c r="M763" s="23" t="s">
        <v>3002</v>
      </c>
      <c r="N763" s="61" t="s">
        <v>2951</v>
      </c>
    </row>
    <row r="764" spans="1:14" ht="60">
      <c r="A764" s="15">
        <v>14</v>
      </c>
      <c r="B764" s="9" t="s">
        <v>2905</v>
      </c>
      <c r="C764" s="23" t="s">
        <v>3003</v>
      </c>
      <c r="D764" s="23" t="s">
        <v>791</v>
      </c>
      <c r="E764" s="13" t="s">
        <v>2155</v>
      </c>
      <c r="F764" s="13" t="s">
        <v>2952</v>
      </c>
      <c r="G764" s="13" t="s">
        <v>2953</v>
      </c>
      <c r="H764" s="23" t="s">
        <v>111</v>
      </c>
      <c r="I764" s="61">
        <v>2025</v>
      </c>
      <c r="J764" s="23" t="s">
        <v>2923</v>
      </c>
      <c r="K764" s="61"/>
      <c r="L764" s="23" t="s">
        <v>332</v>
      </c>
      <c r="M764" s="23" t="s">
        <v>3004</v>
      </c>
      <c r="N764" s="61" t="s">
        <v>2924</v>
      </c>
    </row>
    <row r="765" spans="1:14" ht="90">
      <c r="A765" s="15">
        <v>15</v>
      </c>
      <c r="B765" s="9" t="s">
        <v>2905</v>
      </c>
      <c r="C765" s="35" t="s">
        <v>3005</v>
      </c>
      <c r="D765" s="23" t="s">
        <v>791</v>
      </c>
      <c r="E765" s="13" t="s">
        <v>2954</v>
      </c>
      <c r="F765" s="13" t="s">
        <v>2955</v>
      </c>
      <c r="G765" s="13"/>
      <c r="H765" s="23" t="s">
        <v>3006</v>
      </c>
      <c r="I765" s="23">
        <v>2024</v>
      </c>
      <c r="J765" s="23" t="s">
        <v>2923</v>
      </c>
      <c r="K765" s="23"/>
      <c r="L765" s="23" t="s">
        <v>273</v>
      </c>
      <c r="M765" s="78" t="s">
        <v>298</v>
      </c>
      <c r="N765" s="23" t="s">
        <v>2956</v>
      </c>
    </row>
    <row r="766" spans="1:14" ht="60">
      <c r="A766" s="15">
        <v>16</v>
      </c>
      <c r="B766" s="9" t="s">
        <v>2905</v>
      </c>
      <c r="C766" s="23" t="s">
        <v>3007</v>
      </c>
      <c r="D766" s="23" t="s">
        <v>791</v>
      </c>
      <c r="E766" s="13" t="s">
        <v>2808</v>
      </c>
      <c r="F766" s="13" t="s">
        <v>2957</v>
      </c>
      <c r="G766" s="13" t="s">
        <v>1486</v>
      </c>
      <c r="H766" s="23" t="s">
        <v>2655</v>
      </c>
      <c r="I766" s="23">
        <v>2025</v>
      </c>
      <c r="J766" s="23"/>
      <c r="K766" s="23" t="s">
        <v>1151</v>
      </c>
      <c r="L766" s="23" t="s">
        <v>3008</v>
      </c>
      <c r="M766" s="23" t="s">
        <v>3002</v>
      </c>
      <c r="N766" s="23" t="s">
        <v>2924</v>
      </c>
    </row>
    <row r="767" spans="1:14" ht="60">
      <c r="A767" s="15">
        <v>17</v>
      </c>
      <c r="B767" s="9" t="s">
        <v>2905</v>
      </c>
      <c r="C767" s="23" t="s">
        <v>3009</v>
      </c>
      <c r="D767" s="23" t="s">
        <v>791</v>
      </c>
      <c r="E767" s="13" t="s">
        <v>2958</v>
      </c>
      <c r="F767" s="13" t="s">
        <v>2959</v>
      </c>
      <c r="G767" s="13" t="s">
        <v>2960</v>
      </c>
      <c r="H767" s="23" t="s">
        <v>111</v>
      </c>
      <c r="I767" s="23">
        <v>2025</v>
      </c>
      <c r="J767" s="23"/>
      <c r="K767" s="23" t="s">
        <v>599</v>
      </c>
      <c r="L767" s="23" t="s">
        <v>3010</v>
      </c>
      <c r="M767" s="35" t="s">
        <v>3011</v>
      </c>
      <c r="N767" s="23" t="s">
        <v>2961</v>
      </c>
    </row>
    <row r="768" spans="1:14" ht="60">
      <c r="A768" s="15">
        <v>18</v>
      </c>
      <c r="B768" s="9" t="s">
        <v>2905</v>
      </c>
      <c r="C768" s="15" t="s">
        <v>2962</v>
      </c>
      <c r="D768" s="15" t="s">
        <v>791</v>
      </c>
      <c r="E768" s="13" t="s">
        <v>2963</v>
      </c>
      <c r="F768" s="13" t="s">
        <v>2964</v>
      </c>
      <c r="G768" s="13"/>
      <c r="H768" s="15" t="s">
        <v>2655</v>
      </c>
      <c r="I768" s="15">
        <v>2025</v>
      </c>
      <c r="J768" s="15" t="s">
        <v>2923</v>
      </c>
      <c r="K768" s="15"/>
      <c r="L768" s="15" t="s">
        <v>439</v>
      </c>
      <c r="M768" s="15" t="s">
        <v>298</v>
      </c>
      <c r="N768" s="23" t="s">
        <v>2924</v>
      </c>
    </row>
    <row r="769" spans="1:14" ht="45">
      <c r="A769" s="15">
        <v>19</v>
      </c>
      <c r="B769" s="9" t="s">
        <v>2905</v>
      </c>
      <c r="C769" s="23" t="s">
        <v>3012</v>
      </c>
      <c r="D769" s="15" t="s">
        <v>791</v>
      </c>
      <c r="E769" s="13" t="s">
        <v>2965</v>
      </c>
      <c r="F769" s="13" t="s">
        <v>2966</v>
      </c>
      <c r="G769" s="13"/>
      <c r="H769" s="23" t="s">
        <v>406</v>
      </c>
      <c r="I769" s="23">
        <v>2019</v>
      </c>
      <c r="J769" s="23" t="s">
        <v>2923</v>
      </c>
      <c r="K769" s="15"/>
      <c r="L769" s="23" t="s">
        <v>273</v>
      </c>
      <c r="M769" s="23" t="s">
        <v>298</v>
      </c>
      <c r="N769" s="23" t="s">
        <v>2967</v>
      </c>
    </row>
    <row r="770" spans="1:14" ht="45">
      <c r="A770" s="15">
        <v>20</v>
      </c>
      <c r="B770" s="9" t="s">
        <v>2905</v>
      </c>
      <c r="C770" s="33" t="s">
        <v>2968</v>
      </c>
      <c r="D770" s="23" t="s">
        <v>791</v>
      </c>
      <c r="E770" s="494" t="s">
        <v>2969</v>
      </c>
      <c r="F770" s="494" t="s">
        <v>1486</v>
      </c>
      <c r="G770" s="494" t="s">
        <v>2617</v>
      </c>
      <c r="H770" s="23"/>
      <c r="I770" s="23"/>
      <c r="J770" s="23"/>
      <c r="K770" s="23" t="s">
        <v>1151</v>
      </c>
      <c r="L770" s="23" t="s">
        <v>2970</v>
      </c>
      <c r="M770" s="23" t="s">
        <v>2971</v>
      </c>
      <c r="N770" s="23"/>
    </row>
    <row r="771" spans="1:14" ht="60">
      <c r="A771" s="15">
        <v>21</v>
      </c>
      <c r="B771" s="9" t="s">
        <v>2905</v>
      </c>
      <c r="C771" s="33" t="s">
        <v>2972</v>
      </c>
      <c r="D771" s="23" t="s">
        <v>791</v>
      </c>
      <c r="E771" s="494" t="s">
        <v>2973</v>
      </c>
      <c r="F771" s="494" t="s">
        <v>2973</v>
      </c>
      <c r="G771" s="494"/>
      <c r="H771" s="23" t="s">
        <v>599</v>
      </c>
      <c r="I771" s="23">
        <v>2025</v>
      </c>
      <c r="J771" s="23" t="s">
        <v>2923</v>
      </c>
      <c r="K771" s="23"/>
      <c r="L771" s="23" t="s">
        <v>273</v>
      </c>
      <c r="M771" s="23" t="s">
        <v>298</v>
      </c>
      <c r="N771" s="23" t="s">
        <v>2924</v>
      </c>
    </row>
    <row r="772" spans="1:14" ht="45">
      <c r="A772" s="15">
        <v>22</v>
      </c>
      <c r="B772" s="9" t="s">
        <v>2905</v>
      </c>
      <c r="C772" s="33" t="s">
        <v>2974</v>
      </c>
      <c r="D772" s="23" t="s">
        <v>791</v>
      </c>
      <c r="E772" s="13" t="s">
        <v>2975</v>
      </c>
      <c r="F772" s="13" t="s">
        <v>2976</v>
      </c>
      <c r="G772" s="13" t="s">
        <v>908</v>
      </c>
      <c r="H772" s="23"/>
      <c r="I772" s="23"/>
      <c r="J772" s="23"/>
      <c r="K772" s="15" t="s">
        <v>1151</v>
      </c>
      <c r="L772" s="23" t="s">
        <v>273</v>
      </c>
      <c r="M772" s="33" t="s">
        <v>2977</v>
      </c>
      <c r="N772" s="23"/>
    </row>
    <row r="773" spans="1:14" ht="45">
      <c r="A773" s="15">
        <v>23</v>
      </c>
      <c r="B773" s="9" t="s">
        <v>2905</v>
      </c>
      <c r="C773" s="33" t="s">
        <v>2978</v>
      </c>
      <c r="D773" s="23" t="s">
        <v>791</v>
      </c>
      <c r="E773" s="13" t="s">
        <v>2810</v>
      </c>
      <c r="F773" s="13" t="s">
        <v>798</v>
      </c>
      <c r="G773" s="13"/>
      <c r="H773" s="23" t="s">
        <v>2655</v>
      </c>
      <c r="I773" s="23">
        <v>2025</v>
      </c>
      <c r="J773" s="23" t="s">
        <v>2923</v>
      </c>
      <c r="K773" s="15"/>
      <c r="L773" s="23" t="s">
        <v>2970</v>
      </c>
      <c r="M773" s="33" t="s">
        <v>298</v>
      </c>
      <c r="N773" s="23"/>
    </row>
    <row r="774" spans="1:14" ht="45">
      <c r="A774" s="15">
        <v>24</v>
      </c>
      <c r="B774" s="9" t="s">
        <v>2905</v>
      </c>
      <c r="C774" s="33" t="s">
        <v>2979</v>
      </c>
      <c r="D774" s="23" t="s">
        <v>791</v>
      </c>
      <c r="E774" s="13" t="s">
        <v>2980</v>
      </c>
      <c r="F774" s="13" t="s">
        <v>2981</v>
      </c>
      <c r="G774" s="13" t="s">
        <v>494</v>
      </c>
      <c r="H774" s="23"/>
      <c r="I774" s="23"/>
      <c r="J774" s="23"/>
      <c r="K774" s="15" t="s">
        <v>517</v>
      </c>
      <c r="L774" s="23" t="s">
        <v>2982</v>
      </c>
      <c r="M774" s="33" t="s">
        <v>2936</v>
      </c>
      <c r="N774" s="23" t="s">
        <v>2983</v>
      </c>
    </row>
    <row r="775" spans="1:14" ht="45">
      <c r="A775" s="15">
        <v>25</v>
      </c>
      <c r="B775" s="9" t="s">
        <v>2905</v>
      </c>
      <c r="C775" s="23" t="s">
        <v>2984</v>
      </c>
      <c r="D775" s="27" t="s">
        <v>791</v>
      </c>
      <c r="E775" s="13" t="s">
        <v>2985</v>
      </c>
      <c r="F775" s="13" t="s">
        <v>2986</v>
      </c>
      <c r="G775" s="13" t="s">
        <v>509</v>
      </c>
      <c r="H775" s="23"/>
      <c r="I775" s="23"/>
      <c r="J775" s="23"/>
      <c r="K775" s="23" t="s">
        <v>599</v>
      </c>
      <c r="L775" s="23" t="s">
        <v>2987</v>
      </c>
      <c r="M775" s="23" t="s">
        <v>2988</v>
      </c>
      <c r="N775" s="23" t="s">
        <v>2989</v>
      </c>
    </row>
    <row r="776" spans="1:14" ht="18.75">
      <c r="A776" s="14"/>
      <c r="B776" s="394">
        <v>25</v>
      </c>
      <c r="C776" s="35"/>
      <c r="D776" s="23"/>
      <c r="E776" s="77"/>
      <c r="F776" s="77"/>
      <c r="G776" s="14"/>
      <c r="H776" s="77"/>
      <c r="I776" s="77"/>
      <c r="J776" s="23"/>
      <c r="K776" s="14"/>
      <c r="L776" s="14"/>
      <c r="M776" s="113"/>
      <c r="N776" s="23"/>
    </row>
    <row r="777" spans="1:14" ht="120">
      <c r="A777" s="15">
        <v>1</v>
      </c>
      <c r="B777" s="181" t="s">
        <v>89</v>
      </c>
      <c r="C777" s="23" t="s">
        <v>3029</v>
      </c>
      <c r="D777" s="277" t="s">
        <v>455</v>
      </c>
      <c r="E777" s="3" t="s">
        <v>752</v>
      </c>
      <c r="F777" s="34" t="s">
        <v>752</v>
      </c>
      <c r="G777" s="34"/>
      <c r="H777" s="23" t="s">
        <v>456</v>
      </c>
      <c r="I777" s="23">
        <v>2024</v>
      </c>
      <c r="J777" s="15"/>
      <c r="K777" s="23" t="s">
        <v>517</v>
      </c>
      <c r="L777" s="23" t="s">
        <v>3030</v>
      </c>
      <c r="M777" s="35" t="s">
        <v>3031</v>
      </c>
      <c r="N777" s="23"/>
    </row>
    <row r="778" spans="1:14" ht="60">
      <c r="A778" s="15">
        <v>2</v>
      </c>
      <c r="B778" s="181" t="s">
        <v>89</v>
      </c>
      <c r="C778" s="23" t="s">
        <v>3032</v>
      </c>
      <c r="D778" s="278" t="s">
        <v>579</v>
      </c>
      <c r="E778" s="23" t="s">
        <v>2801</v>
      </c>
      <c r="F778" s="23" t="s">
        <v>2801</v>
      </c>
      <c r="G778" s="23"/>
      <c r="H778" s="23" t="s">
        <v>453</v>
      </c>
      <c r="I778" s="23">
        <v>2021</v>
      </c>
      <c r="J778" s="23"/>
      <c r="K778" s="23" t="s">
        <v>517</v>
      </c>
      <c r="L778" s="23" t="s">
        <v>472</v>
      </c>
      <c r="M778" s="35" t="s">
        <v>601</v>
      </c>
      <c r="N778" s="23"/>
    </row>
    <row r="779" spans="1:14" ht="45">
      <c r="A779" s="15">
        <v>3</v>
      </c>
      <c r="B779" s="181" t="s">
        <v>89</v>
      </c>
      <c r="C779" s="28" t="s">
        <v>3033</v>
      </c>
      <c r="D779" s="23" t="s">
        <v>587</v>
      </c>
      <c r="E779" s="23" t="s">
        <v>817</v>
      </c>
      <c r="F779" s="23" t="s">
        <v>3034</v>
      </c>
      <c r="G779" s="23" t="s">
        <v>1053</v>
      </c>
      <c r="H779" s="23" t="s">
        <v>94</v>
      </c>
      <c r="I779" s="23"/>
      <c r="J779" s="23"/>
      <c r="K779" s="23" t="s">
        <v>517</v>
      </c>
      <c r="L779" s="23" t="s">
        <v>956</v>
      </c>
      <c r="M779" s="23" t="s">
        <v>3035</v>
      </c>
      <c r="N779" s="23"/>
    </row>
    <row r="780" spans="1:14" ht="30">
      <c r="A780" s="15">
        <v>4</v>
      </c>
      <c r="B780" s="181" t="s">
        <v>89</v>
      </c>
      <c r="C780" s="28" t="s">
        <v>3036</v>
      </c>
      <c r="D780" s="23" t="s">
        <v>512</v>
      </c>
      <c r="E780" s="23" t="s">
        <v>2807</v>
      </c>
      <c r="F780" s="23" t="s">
        <v>2807</v>
      </c>
      <c r="G780" s="23"/>
      <c r="H780" s="23" t="s">
        <v>453</v>
      </c>
      <c r="I780" s="23">
        <v>2020</v>
      </c>
      <c r="J780" s="23"/>
      <c r="K780" s="23" t="s">
        <v>517</v>
      </c>
      <c r="L780" s="23" t="s">
        <v>534</v>
      </c>
      <c r="M780" s="35" t="s">
        <v>601</v>
      </c>
      <c r="N780" s="23"/>
    </row>
    <row r="781" spans="1:14" ht="60">
      <c r="A781" s="15">
        <v>5</v>
      </c>
      <c r="B781" s="181" t="s">
        <v>89</v>
      </c>
      <c r="C781" s="23" t="s">
        <v>3037</v>
      </c>
      <c r="D781" s="23" t="s">
        <v>512</v>
      </c>
      <c r="E781" s="23" t="s">
        <v>3038</v>
      </c>
      <c r="F781" s="23" t="s">
        <v>757</v>
      </c>
      <c r="G781" s="23"/>
      <c r="H781" s="23" t="s">
        <v>453</v>
      </c>
      <c r="I781" s="23">
        <v>2021</v>
      </c>
      <c r="J781" s="23"/>
      <c r="K781" s="23" t="s">
        <v>517</v>
      </c>
      <c r="L781" s="23" t="s">
        <v>3039</v>
      </c>
      <c r="M781" s="35" t="s">
        <v>601</v>
      </c>
      <c r="N781" s="23"/>
    </row>
    <row r="782" spans="1:14" ht="45">
      <c r="A782" s="15">
        <v>6</v>
      </c>
      <c r="B782" s="181" t="s">
        <v>89</v>
      </c>
      <c r="C782" s="23" t="s">
        <v>3040</v>
      </c>
      <c r="D782" s="23" t="s">
        <v>512</v>
      </c>
      <c r="E782" s="23" t="s">
        <v>2764</v>
      </c>
      <c r="F782" s="23" t="s">
        <v>2279</v>
      </c>
      <c r="G782" s="23"/>
      <c r="H782" s="23" t="s">
        <v>456</v>
      </c>
      <c r="I782" s="23">
        <v>2025</v>
      </c>
      <c r="J782" s="29" t="s">
        <v>95</v>
      </c>
      <c r="K782" s="23"/>
      <c r="L782" s="23" t="s">
        <v>512</v>
      </c>
      <c r="M782" s="23" t="s">
        <v>298</v>
      </c>
      <c r="N782" s="35"/>
    </row>
    <row r="783" spans="1:14" ht="30">
      <c r="A783" s="15">
        <v>7</v>
      </c>
      <c r="B783" s="181" t="s">
        <v>89</v>
      </c>
      <c r="C783" s="23" t="s">
        <v>3041</v>
      </c>
      <c r="D783" s="23" t="s">
        <v>512</v>
      </c>
      <c r="E783" s="23" t="s">
        <v>762</v>
      </c>
      <c r="F783" s="23" t="s">
        <v>792</v>
      </c>
      <c r="G783" s="23"/>
      <c r="H783" s="23" t="s">
        <v>453</v>
      </c>
      <c r="I783" s="23">
        <v>2023</v>
      </c>
      <c r="J783" s="23"/>
      <c r="K783" s="23" t="s">
        <v>517</v>
      </c>
      <c r="L783" s="23" t="s">
        <v>569</v>
      </c>
      <c r="M783" s="35" t="s">
        <v>601</v>
      </c>
      <c r="N783" s="35"/>
    </row>
    <row r="784" spans="1:14" ht="60">
      <c r="A784" s="15">
        <v>8</v>
      </c>
      <c r="B784" s="181" t="s">
        <v>89</v>
      </c>
      <c r="C784" s="28" t="s">
        <v>3042</v>
      </c>
      <c r="D784" s="23" t="s">
        <v>512</v>
      </c>
      <c r="E784" s="23" t="s">
        <v>2736</v>
      </c>
      <c r="F784" s="23" t="s">
        <v>3043</v>
      </c>
      <c r="G784" s="23"/>
      <c r="H784" s="23" t="s">
        <v>453</v>
      </c>
      <c r="I784" s="23">
        <v>2023</v>
      </c>
      <c r="J784" s="23"/>
      <c r="K784" s="23" t="s">
        <v>517</v>
      </c>
      <c r="L784" s="23" t="s">
        <v>3044</v>
      </c>
      <c r="M784" s="35" t="s">
        <v>601</v>
      </c>
      <c r="N784" s="77"/>
    </row>
    <row r="785" spans="1:14" ht="30">
      <c r="A785" s="15">
        <v>9</v>
      </c>
      <c r="B785" s="181" t="s">
        <v>89</v>
      </c>
      <c r="C785" s="23" t="s">
        <v>3045</v>
      </c>
      <c r="D785" s="23" t="s">
        <v>512</v>
      </c>
      <c r="E785" s="23" t="s">
        <v>797</v>
      </c>
      <c r="F785" s="23" t="s">
        <v>797</v>
      </c>
      <c r="G785" s="29"/>
      <c r="H785" s="23" t="s">
        <v>453</v>
      </c>
      <c r="I785" s="23">
        <v>2023</v>
      </c>
      <c r="J785" s="29"/>
      <c r="K785" s="23" t="s">
        <v>517</v>
      </c>
      <c r="L785" s="23" t="s">
        <v>374</v>
      </c>
      <c r="M785" s="35" t="s">
        <v>601</v>
      </c>
      <c r="N785" s="78"/>
    </row>
    <row r="786" spans="1:14" ht="45">
      <c r="A786" s="15">
        <v>10</v>
      </c>
      <c r="B786" s="181" t="s">
        <v>89</v>
      </c>
      <c r="C786" s="35" t="s">
        <v>3046</v>
      </c>
      <c r="D786" s="23" t="s">
        <v>512</v>
      </c>
      <c r="E786" s="23" t="s">
        <v>754</v>
      </c>
      <c r="F786" s="23" t="s">
        <v>754</v>
      </c>
      <c r="G786" s="23"/>
      <c r="H786" s="23" t="s">
        <v>453</v>
      </c>
      <c r="I786" s="23">
        <v>2023</v>
      </c>
      <c r="J786" s="23"/>
      <c r="K786" s="23" t="s">
        <v>517</v>
      </c>
      <c r="L786" s="23" t="s">
        <v>2221</v>
      </c>
      <c r="M786" s="35" t="s">
        <v>601</v>
      </c>
      <c r="N786" s="23"/>
    </row>
    <row r="787" spans="1:14" ht="45">
      <c r="A787" s="15">
        <v>11</v>
      </c>
      <c r="B787" s="181" t="s">
        <v>89</v>
      </c>
      <c r="C787" s="23" t="s">
        <v>3047</v>
      </c>
      <c r="D787" s="23" t="s">
        <v>512</v>
      </c>
      <c r="E787" s="23" t="s">
        <v>1621</v>
      </c>
      <c r="F787" s="23" t="s">
        <v>2791</v>
      </c>
      <c r="G787" s="29"/>
      <c r="H787" s="23" t="s">
        <v>453</v>
      </c>
      <c r="I787" s="23">
        <v>2018</v>
      </c>
      <c r="J787" s="29"/>
      <c r="K787" s="23" t="s">
        <v>517</v>
      </c>
      <c r="L787" s="23" t="s">
        <v>975</v>
      </c>
      <c r="M787" s="35" t="s">
        <v>601</v>
      </c>
      <c r="N787" s="23"/>
    </row>
    <row r="788" spans="1:14" ht="45">
      <c r="A788" s="15">
        <v>12</v>
      </c>
      <c r="B788" s="181" t="s">
        <v>89</v>
      </c>
      <c r="C788" s="23" t="s">
        <v>3048</v>
      </c>
      <c r="D788" s="23" t="s">
        <v>512</v>
      </c>
      <c r="E788" s="23" t="s">
        <v>3049</v>
      </c>
      <c r="F788" s="23" t="s">
        <v>509</v>
      </c>
      <c r="G788" s="29" t="s">
        <v>509</v>
      </c>
      <c r="H788" s="23" t="s">
        <v>94</v>
      </c>
      <c r="I788" s="23"/>
      <c r="J788" s="29"/>
      <c r="K788" s="23" t="s">
        <v>517</v>
      </c>
      <c r="L788" s="23" t="s">
        <v>3050</v>
      </c>
      <c r="M788" s="35" t="s">
        <v>601</v>
      </c>
      <c r="N788" s="23"/>
    </row>
    <row r="789" spans="1:14" ht="45">
      <c r="A789" s="15">
        <v>13</v>
      </c>
      <c r="B789" s="181" t="s">
        <v>89</v>
      </c>
      <c r="C789" s="23" t="s">
        <v>3051</v>
      </c>
      <c r="D789" s="23" t="s">
        <v>512</v>
      </c>
      <c r="E789" s="23" t="s">
        <v>494</v>
      </c>
      <c r="F789" s="23" t="s">
        <v>494</v>
      </c>
      <c r="G789" s="31" t="s">
        <v>2133</v>
      </c>
      <c r="H789" s="23" t="s">
        <v>94</v>
      </c>
      <c r="I789" s="31"/>
      <c r="J789" s="29" t="s">
        <v>95</v>
      </c>
      <c r="K789" s="23"/>
      <c r="L789" s="23" t="s">
        <v>396</v>
      </c>
      <c r="M789" s="23" t="s">
        <v>298</v>
      </c>
      <c r="N789" s="23"/>
    </row>
    <row r="790" spans="1:14" ht="60">
      <c r="A790" s="15">
        <v>14</v>
      </c>
      <c r="B790" s="181" t="s">
        <v>89</v>
      </c>
      <c r="C790" s="327" t="s">
        <v>3052</v>
      </c>
      <c r="D790" s="23" t="s">
        <v>512</v>
      </c>
      <c r="E790" s="327" t="s">
        <v>908</v>
      </c>
      <c r="F790" s="327" t="s">
        <v>908</v>
      </c>
      <c r="G790" s="327" t="s">
        <v>908</v>
      </c>
      <c r="H790" s="23" t="s">
        <v>1591</v>
      </c>
      <c r="I790" s="31"/>
      <c r="J790" s="23"/>
      <c r="K790" s="31" t="s">
        <v>517</v>
      </c>
      <c r="L790" s="23" t="s">
        <v>956</v>
      </c>
      <c r="M790" s="23" t="s">
        <v>3053</v>
      </c>
      <c r="N790" s="113"/>
    </row>
    <row r="791" spans="1:14" ht="15.75">
      <c r="A791" s="14"/>
      <c r="B791" s="401">
        <v>14</v>
      </c>
      <c r="C791" s="23"/>
      <c r="D791" s="23"/>
      <c r="E791" s="77"/>
      <c r="F791" s="77"/>
      <c r="G791" s="14"/>
      <c r="H791" s="77"/>
      <c r="I791" s="77"/>
      <c r="J791" s="23"/>
      <c r="K791" s="113"/>
      <c r="L791" s="113"/>
      <c r="M791" s="113"/>
      <c r="N791" s="113"/>
    </row>
    <row r="792" spans="1:14" ht="45">
      <c r="A792" s="15">
        <v>1</v>
      </c>
      <c r="B792" s="181" t="s">
        <v>3095</v>
      </c>
      <c r="C792" s="23" t="s">
        <v>3058</v>
      </c>
      <c r="D792" s="277" t="s">
        <v>455</v>
      </c>
      <c r="E792" s="3">
        <v>18</v>
      </c>
      <c r="F792" s="34">
        <v>15</v>
      </c>
      <c r="G792" s="34"/>
      <c r="H792" s="23" t="s">
        <v>3059</v>
      </c>
      <c r="I792" s="23">
        <v>2019</v>
      </c>
      <c r="J792" s="15"/>
      <c r="K792" s="23" t="s">
        <v>300</v>
      </c>
      <c r="L792" s="23" t="s">
        <v>3060</v>
      </c>
      <c r="M792" s="35" t="s">
        <v>541</v>
      </c>
      <c r="N792" s="23" t="s">
        <v>3061</v>
      </c>
    </row>
    <row r="793" spans="1:14" ht="45">
      <c r="A793" s="15">
        <v>2</v>
      </c>
      <c r="B793" s="181" t="s">
        <v>3095</v>
      </c>
      <c r="C793" s="23" t="s">
        <v>3062</v>
      </c>
      <c r="D793" s="278" t="s">
        <v>512</v>
      </c>
      <c r="E793" s="23">
        <v>30</v>
      </c>
      <c r="F793" s="23">
        <v>15</v>
      </c>
      <c r="G793" s="23"/>
      <c r="H793" s="23" t="s">
        <v>453</v>
      </c>
      <c r="I793" s="23">
        <v>2023</v>
      </c>
      <c r="J793" s="23" t="s">
        <v>3063</v>
      </c>
      <c r="K793" s="23"/>
      <c r="L793" s="23" t="s">
        <v>2011</v>
      </c>
      <c r="M793" s="23" t="s">
        <v>535</v>
      </c>
      <c r="N793" s="23" t="s">
        <v>3061</v>
      </c>
    </row>
    <row r="794" spans="1:14" ht="30">
      <c r="A794" s="15">
        <v>3</v>
      </c>
      <c r="B794" s="181" t="s">
        <v>3095</v>
      </c>
      <c r="C794" s="28" t="s">
        <v>3064</v>
      </c>
      <c r="D794" s="23" t="s">
        <v>512</v>
      </c>
      <c r="E794" s="23">
        <v>30</v>
      </c>
      <c r="F794" s="23">
        <v>20</v>
      </c>
      <c r="G794" s="23"/>
      <c r="H794" s="23" t="s">
        <v>111</v>
      </c>
      <c r="I794" s="23">
        <v>2024</v>
      </c>
      <c r="J794" s="23"/>
      <c r="K794" s="23" t="s">
        <v>517</v>
      </c>
      <c r="L794" s="23" t="s">
        <v>3060</v>
      </c>
      <c r="M794" s="23" t="s">
        <v>3065</v>
      </c>
      <c r="N794" s="23" t="s">
        <v>3061</v>
      </c>
    </row>
    <row r="795" spans="1:14" ht="45">
      <c r="A795" s="15">
        <v>4</v>
      </c>
      <c r="B795" s="181" t="s">
        <v>3095</v>
      </c>
      <c r="C795" s="28" t="s">
        <v>3066</v>
      </c>
      <c r="D795" s="23" t="s">
        <v>512</v>
      </c>
      <c r="E795" s="23">
        <v>42</v>
      </c>
      <c r="F795" s="23">
        <v>40</v>
      </c>
      <c r="G795" s="23"/>
      <c r="H795" s="23" t="s">
        <v>456</v>
      </c>
      <c r="I795" s="23">
        <v>2022</v>
      </c>
      <c r="J795" s="23" t="s">
        <v>3067</v>
      </c>
      <c r="K795" s="23"/>
      <c r="L795" s="23" t="s">
        <v>3060</v>
      </c>
      <c r="M795" s="35" t="s">
        <v>3068</v>
      </c>
      <c r="N795" s="23" t="s">
        <v>3061</v>
      </c>
    </row>
    <row r="796" spans="1:14" ht="45">
      <c r="A796" s="15">
        <v>5</v>
      </c>
      <c r="B796" s="181" t="s">
        <v>3095</v>
      </c>
      <c r="C796" s="23" t="s">
        <v>3069</v>
      </c>
      <c r="D796" s="23" t="s">
        <v>512</v>
      </c>
      <c r="E796" s="23">
        <v>16</v>
      </c>
      <c r="F796" s="23">
        <v>16</v>
      </c>
      <c r="G796" s="23"/>
      <c r="H796" s="23" t="s">
        <v>456</v>
      </c>
      <c r="I796" s="23">
        <v>2024</v>
      </c>
      <c r="J796" s="23"/>
      <c r="K796" s="23" t="s">
        <v>300</v>
      </c>
      <c r="L796" s="23" t="s">
        <v>2033</v>
      </c>
      <c r="M796" s="35" t="s">
        <v>3070</v>
      </c>
      <c r="N796" s="23" t="s">
        <v>3061</v>
      </c>
    </row>
    <row r="797" spans="1:14" ht="45">
      <c r="A797" s="15">
        <v>6</v>
      </c>
      <c r="B797" s="181" t="s">
        <v>3095</v>
      </c>
      <c r="C797" s="23" t="s">
        <v>3071</v>
      </c>
      <c r="D797" s="23" t="s">
        <v>512</v>
      </c>
      <c r="E797" s="23">
        <v>11</v>
      </c>
      <c r="F797" s="23">
        <v>11</v>
      </c>
      <c r="G797" s="23"/>
      <c r="H797" s="23" t="s">
        <v>453</v>
      </c>
      <c r="I797" s="23">
        <v>2023</v>
      </c>
      <c r="J797" s="23"/>
      <c r="K797" s="23" t="s">
        <v>300</v>
      </c>
      <c r="L797" s="23" t="s">
        <v>1222</v>
      </c>
      <c r="M797" s="78" t="s">
        <v>541</v>
      </c>
      <c r="N797" s="23" t="s">
        <v>3061</v>
      </c>
    </row>
    <row r="798" spans="1:14" ht="30">
      <c r="A798" s="15">
        <v>7</v>
      </c>
      <c r="B798" s="181" t="s">
        <v>3095</v>
      </c>
      <c r="C798" s="23" t="s">
        <v>3072</v>
      </c>
      <c r="D798" s="23" t="s">
        <v>512</v>
      </c>
      <c r="E798" s="23">
        <v>24</v>
      </c>
      <c r="F798" s="23">
        <v>24</v>
      </c>
      <c r="G798" s="23"/>
      <c r="H798" s="23" t="s">
        <v>453</v>
      </c>
      <c r="I798" s="23">
        <v>2023</v>
      </c>
      <c r="J798" s="23"/>
      <c r="K798" s="23" t="s">
        <v>300</v>
      </c>
      <c r="L798" s="23" t="s">
        <v>557</v>
      </c>
      <c r="M798" s="35" t="s">
        <v>541</v>
      </c>
      <c r="N798" s="23" t="s">
        <v>3061</v>
      </c>
    </row>
    <row r="799" spans="1:14" ht="45">
      <c r="A799" s="15">
        <v>8</v>
      </c>
      <c r="B799" s="181" t="s">
        <v>3095</v>
      </c>
      <c r="C799" s="28" t="s">
        <v>3073</v>
      </c>
      <c r="D799" s="23" t="s">
        <v>512</v>
      </c>
      <c r="E799" s="23">
        <v>31</v>
      </c>
      <c r="F799" s="23">
        <v>31</v>
      </c>
      <c r="G799" s="23"/>
      <c r="H799" s="23" t="s">
        <v>111</v>
      </c>
      <c r="I799" s="23">
        <v>2023</v>
      </c>
      <c r="J799" s="23"/>
      <c r="K799" s="23" t="s">
        <v>300</v>
      </c>
      <c r="L799" s="23" t="s">
        <v>3060</v>
      </c>
      <c r="M799" s="35" t="s">
        <v>541</v>
      </c>
      <c r="N799" s="23" t="s">
        <v>3061</v>
      </c>
    </row>
    <row r="800" spans="1:14" ht="30">
      <c r="A800" s="15">
        <v>9</v>
      </c>
      <c r="B800" s="181" t="s">
        <v>3095</v>
      </c>
      <c r="C800" s="23" t="s">
        <v>3074</v>
      </c>
      <c r="D800" s="23" t="s">
        <v>512</v>
      </c>
      <c r="E800" s="23">
        <v>17</v>
      </c>
      <c r="F800" s="23">
        <v>10</v>
      </c>
      <c r="G800" s="29"/>
      <c r="H800" s="23" t="s">
        <v>111</v>
      </c>
      <c r="I800" s="23">
        <v>2023</v>
      </c>
      <c r="J800" s="29"/>
      <c r="K800" s="23" t="s">
        <v>300</v>
      </c>
      <c r="L800" s="23" t="s">
        <v>115</v>
      </c>
      <c r="M800" s="23" t="s">
        <v>2632</v>
      </c>
      <c r="N800" s="29" t="s">
        <v>3061</v>
      </c>
    </row>
    <row r="801" spans="1:14" ht="45">
      <c r="A801" s="15">
        <v>10</v>
      </c>
      <c r="B801" s="181" t="s">
        <v>3095</v>
      </c>
      <c r="C801" s="35" t="s">
        <v>3075</v>
      </c>
      <c r="D801" s="23" t="s">
        <v>512</v>
      </c>
      <c r="E801" s="23">
        <v>23</v>
      </c>
      <c r="F801" s="23">
        <v>7</v>
      </c>
      <c r="G801" s="23"/>
      <c r="H801" s="23" t="s">
        <v>3059</v>
      </c>
      <c r="I801" s="23"/>
      <c r="J801" s="23"/>
      <c r="K801" s="23" t="s">
        <v>300</v>
      </c>
      <c r="L801" s="23" t="s">
        <v>3060</v>
      </c>
      <c r="M801" s="35" t="s">
        <v>541</v>
      </c>
      <c r="N801" s="23" t="s">
        <v>3061</v>
      </c>
    </row>
    <row r="802" spans="1:14" ht="45">
      <c r="A802" s="15">
        <v>11</v>
      </c>
      <c r="B802" s="181" t="s">
        <v>3095</v>
      </c>
      <c r="C802" s="23" t="s">
        <v>3076</v>
      </c>
      <c r="D802" s="23" t="s">
        <v>512</v>
      </c>
      <c r="E802" s="23">
        <v>25</v>
      </c>
      <c r="F802" s="23">
        <v>25</v>
      </c>
      <c r="G802" s="29"/>
      <c r="H802" s="23" t="s">
        <v>111</v>
      </c>
      <c r="I802" s="23">
        <v>2023</v>
      </c>
      <c r="J802" s="29"/>
      <c r="K802" s="23" t="s">
        <v>300</v>
      </c>
      <c r="L802" s="23" t="s">
        <v>3060</v>
      </c>
      <c r="M802" s="23" t="s">
        <v>541</v>
      </c>
      <c r="N802" s="29" t="s">
        <v>3061</v>
      </c>
    </row>
    <row r="803" spans="1:14" ht="30">
      <c r="A803" s="15">
        <v>12</v>
      </c>
      <c r="B803" s="181" t="s">
        <v>3095</v>
      </c>
      <c r="C803" s="23" t="s">
        <v>3077</v>
      </c>
      <c r="D803" s="23" t="s">
        <v>512</v>
      </c>
      <c r="E803" s="23">
        <v>7</v>
      </c>
      <c r="F803" s="23">
        <v>7</v>
      </c>
      <c r="G803" s="29"/>
      <c r="H803" s="23" t="s">
        <v>453</v>
      </c>
      <c r="I803" s="23">
        <v>2025</v>
      </c>
      <c r="J803" s="29"/>
      <c r="K803" s="23" t="s">
        <v>300</v>
      </c>
      <c r="L803" s="23" t="s">
        <v>3060</v>
      </c>
      <c r="M803" s="23" t="s">
        <v>541</v>
      </c>
      <c r="N803" s="29" t="s">
        <v>3061</v>
      </c>
    </row>
    <row r="804" spans="1:14" ht="30">
      <c r="A804" s="15">
        <v>13</v>
      </c>
      <c r="B804" s="181" t="s">
        <v>3095</v>
      </c>
      <c r="C804" s="23" t="s">
        <v>3078</v>
      </c>
      <c r="D804" s="23" t="s">
        <v>512</v>
      </c>
      <c r="E804" s="23">
        <v>19.600000000000001</v>
      </c>
      <c r="F804" s="23">
        <v>7</v>
      </c>
      <c r="G804" s="31"/>
      <c r="H804" s="23" t="s">
        <v>111</v>
      </c>
      <c r="I804" s="31">
        <v>2024</v>
      </c>
      <c r="J804" s="31"/>
      <c r="K804" s="23" t="s">
        <v>300</v>
      </c>
      <c r="L804" s="23" t="s">
        <v>3060</v>
      </c>
      <c r="M804" s="23" t="s">
        <v>541</v>
      </c>
      <c r="N804" s="31"/>
    </row>
    <row r="805" spans="1:14" ht="30">
      <c r="A805" s="15">
        <v>14</v>
      </c>
      <c r="B805" s="181" t="s">
        <v>3095</v>
      </c>
      <c r="C805" s="327" t="s">
        <v>3079</v>
      </c>
      <c r="D805" s="23" t="s">
        <v>512</v>
      </c>
      <c r="E805" s="327">
        <v>33</v>
      </c>
      <c r="F805" s="327">
        <v>33</v>
      </c>
      <c r="G805" s="327"/>
      <c r="H805" s="23" t="s">
        <v>453</v>
      </c>
      <c r="I805" s="31"/>
      <c r="J805" s="23"/>
      <c r="K805" s="31" t="s">
        <v>300</v>
      </c>
      <c r="L805" s="23" t="s">
        <v>3060</v>
      </c>
      <c r="M805" s="23" t="s">
        <v>541</v>
      </c>
      <c r="N805" s="31"/>
    </row>
    <row r="806" spans="1:14" ht="30">
      <c r="A806" s="15">
        <v>15</v>
      </c>
      <c r="B806" s="181" t="s">
        <v>3095</v>
      </c>
      <c r="C806" s="35" t="s">
        <v>3080</v>
      </c>
      <c r="D806" s="23" t="s">
        <v>512</v>
      </c>
      <c r="E806" s="23" t="s">
        <v>2617</v>
      </c>
      <c r="F806" s="23" t="s">
        <v>2617</v>
      </c>
      <c r="G806" s="23" t="s">
        <v>2617</v>
      </c>
      <c r="H806" s="23" t="s">
        <v>3081</v>
      </c>
      <c r="I806" s="29"/>
      <c r="J806" s="29"/>
      <c r="K806" s="29" t="s">
        <v>300</v>
      </c>
      <c r="L806" s="23" t="s">
        <v>2033</v>
      </c>
      <c r="M806" s="78" t="s">
        <v>541</v>
      </c>
      <c r="N806" s="29"/>
    </row>
    <row r="807" spans="1:14" ht="45">
      <c r="A807" s="15">
        <v>16</v>
      </c>
      <c r="B807" s="181" t="s">
        <v>3095</v>
      </c>
      <c r="C807" s="327" t="s">
        <v>3082</v>
      </c>
      <c r="D807" s="23" t="s">
        <v>512</v>
      </c>
      <c r="E807" s="327" t="s">
        <v>2617</v>
      </c>
      <c r="F807" s="327" t="s">
        <v>2617</v>
      </c>
      <c r="G807" s="327" t="s">
        <v>2617</v>
      </c>
      <c r="H807" s="23" t="s">
        <v>3081</v>
      </c>
      <c r="I807" s="23"/>
      <c r="J807" s="23"/>
      <c r="K807" s="23" t="s">
        <v>300</v>
      </c>
      <c r="L807" s="23" t="s">
        <v>3060</v>
      </c>
      <c r="M807" s="23" t="s">
        <v>541</v>
      </c>
      <c r="N807" s="23"/>
    </row>
    <row r="808" spans="1:14" ht="30">
      <c r="A808" s="15">
        <v>17</v>
      </c>
      <c r="B808" s="181" t="s">
        <v>3095</v>
      </c>
      <c r="C808" s="23" t="s">
        <v>3083</v>
      </c>
      <c r="D808" s="23" t="s">
        <v>512</v>
      </c>
      <c r="E808" s="23">
        <v>27</v>
      </c>
      <c r="F808" s="23">
        <v>27</v>
      </c>
      <c r="G808" s="23"/>
      <c r="H808" s="23" t="s">
        <v>111</v>
      </c>
      <c r="I808" s="23">
        <v>2023</v>
      </c>
      <c r="J808" s="23"/>
      <c r="K808" s="23" t="s">
        <v>300</v>
      </c>
      <c r="L808" s="23" t="s">
        <v>1610</v>
      </c>
      <c r="M808" s="35" t="s">
        <v>541</v>
      </c>
      <c r="N808" s="23"/>
    </row>
    <row r="809" spans="1:14" ht="30">
      <c r="A809" s="15">
        <v>18</v>
      </c>
      <c r="B809" s="181" t="s">
        <v>3095</v>
      </c>
      <c r="C809" s="23" t="s">
        <v>3084</v>
      </c>
      <c r="D809" s="23" t="s">
        <v>2689</v>
      </c>
      <c r="E809" s="23">
        <v>30</v>
      </c>
      <c r="F809" s="23">
        <v>30</v>
      </c>
      <c r="G809" s="23"/>
      <c r="H809" s="23" t="s">
        <v>453</v>
      </c>
      <c r="I809" s="29">
        <v>2023</v>
      </c>
      <c r="J809" s="3"/>
      <c r="K809" s="23" t="s">
        <v>300</v>
      </c>
      <c r="L809" s="23" t="s">
        <v>590</v>
      </c>
      <c r="M809" s="35" t="s">
        <v>541</v>
      </c>
      <c r="N809" s="29" t="s">
        <v>3061</v>
      </c>
    </row>
    <row r="810" spans="1:14" ht="45">
      <c r="A810" s="15">
        <v>19</v>
      </c>
      <c r="B810" s="181" t="s">
        <v>3095</v>
      </c>
      <c r="C810" s="353" t="s">
        <v>3085</v>
      </c>
      <c r="D810" s="23" t="s">
        <v>1661</v>
      </c>
      <c r="E810" s="327">
        <v>7</v>
      </c>
      <c r="F810" s="327">
        <v>6</v>
      </c>
      <c r="G810" s="353"/>
      <c r="H810" s="327" t="s">
        <v>3081</v>
      </c>
      <c r="I810" s="23"/>
      <c r="J810" s="23"/>
      <c r="K810" s="15" t="s">
        <v>300</v>
      </c>
      <c r="L810" s="23" t="s">
        <v>3086</v>
      </c>
      <c r="M810" s="23" t="s">
        <v>3087</v>
      </c>
      <c r="N810" s="23"/>
    </row>
    <row r="811" spans="1:14" ht="30">
      <c r="A811" s="15">
        <v>20</v>
      </c>
      <c r="B811" s="181" t="s">
        <v>3095</v>
      </c>
      <c r="C811" s="33" t="s">
        <v>3088</v>
      </c>
      <c r="D811" s="23" t="s">
        <v>2033</v>
      </c>
      <c r="E811" s="28" t="s">
        <v>3089</v>
      </c>
      <c r="F811" s="28">
        <v>6.5</v>
      </c>
      <c r="G811" s="23"/>
      <c r="H811" s="327" t="s">
        <v>3081</v>
      </c>
      <c r="I811" s="29"/>
      <c r="J811" s="23"/>
      <c r="K811" s="23" t="s">
        <v>300</v>
      </c>
      <c r="L811" s="23" t="s">
        <v>3090</v>
      </c>
      <c r="M811" s="23" t="s">
        <v>3091</v>
      </c>
      <c r="N811" s="29"/>
    </row>
    <row r="812" spans="1:14" ht="30">
      <c r="A812" s="15">
        <v>21</v>
      </c>
      <c r="B812" s="181" t="s">
        <v>3095</v>
      </c>
      <c r="C812" s="400" t="s">
        <v>3092</v>
      </c>
      <c r="D812" s="23" t="s">
        <v>1078</v>
      </c>
      <c r="E812" s="23" t="s">
        <v>781</v>
      </c>
      <c r="F812" s="23" t="s">
        <v>781</v>
      </c>
      <c r="G812" s="37" t="s">
        <v>873</v>
      </c>
      <c r="H812" s="327" t="s">
        <v>3081</v>
      </c>
      <c r="I812" s="23"/>
      <c r="J812" s="23" t="s">
        <v>3063</v>
      </c>
      <c r="K812" s="15"/>
      <c r="L812" s="23" t="s">
        <v>3093</v>
      </c>
      <c r="M812" s="33" t="s">
        <v>3094</v>
      </c>
      <c r="N812" s="23" t="s">
        <v>3061</v>
      </c>
    </row>
    <row r="813" spans="1:14" ht="18.75">
      <c r="A813" s="8"/>
      <c r="B813" s="502">
        <v>21</v>
      </c>
      <c r="C813" s="8"/>
      <c r="D813" s="8"/>
      <c r="E813" s="8"/>
      <c r="F813" s="8"/>
      <c r="G813" s="8"/>
      <c r="H813" s="8"/>
      <c r="I813" s="8"/>
      <c r="J813" s="79"/>
      <c r="K813" s="8"/>
      <c r="L813" s="8"/>
      <c r="M813" s="8"/>
      <c r="N813" s="8"/>
    </row>
    <row r="814" spans="1:14" ht="45">
      <c r="A814" s="15">
        <v>1</v>
      </c>
      <c r="B814" s="181" t="s">
        <v>3296</v>
      </c>
      <c r="C814" s="23" t="s">
        <v>3103</v>
      </c>
      <c r="D814" s="278" t="s">
        <v>1018</v>
      </c>
      <c r="E814" s="3" t="s">
        <v>3104</v>
      </c>
      <c r="F814" s="34" t="s">
        <v>3104</v>
      </c>
      <c r="G814" s="34"/>
      <c r="H814" s="23">
        <v>1</v>
      </c>
      <c r="I814" s="23">
        <v>2022</v>
      </c>
      <c r="J814" s="15" t="s">
        <v>1678</v>
      </c>
      <c r="K814" s="23"/>
      <c r="L814" s="23" t="s">
        <v>3105</v>
      </c>
      <c r="M814" s="35" t="s">
        <v>545</v>
      </c>
      <c r="N814" s="23"/>
    </row>
    <row r="815" spans="1:14" ht="45">
      <c r="A815" s="15">
        <v>2</v>
      </c>
      <c r="B815" s="181" t="s">
        <v>3296</v>
      </c>
      <c r="C815" s="23" t="s">
        <v>3106</v>
      </c>
      <c r="D815" s="278" t="s">
        <v>964</v>
      </c>
      <c r="E815" s="23" t="s">
        <v>1769</v>
      </c>
      <c r="F815" s="23" t="s">
        <v>1769</v>
      </c>
      <c r="G815" s="23"/>
      <c r="H815" s="23" t="s">
        <v>111</v>
      </c>
      <c r="I815" s="23">
        <v>2024</v>
      </c>
      <c r="J815" s="23"/>
      <c r="K815" s="23" t="s">
        <v>100</v>
      </c>
      <c r="L815" s="23" t="s">
        <v>3107</v>
      </c>
      <c r="M815" s="23" t="s">
        <v>891</v>
      </c>
      <c r="N815" s="23"/>
    </row>
    <row r="816" spans="1:14" ht="45">
      <c r="A816" s="15">
        <v>3</v>
      </c>
      <c r="B816" s="181" t="s">
        <v>3296</v>
      </c>
      <c r="C816" s="28" t="s">
        <v>3108</v>
      </c>
      <c r="D816" s="23" t="s">
        <v>887</v>
      </c>
      <c r="E816" s="23" t="s">
        <v>3109</v>
      </c>
      <c r="F816" s="23" t="s">
        <v>3110</v>
      </c>
      <c r="G816" s="23"/>
      <c r="H816" s="23">
        <v>1</v>
      </c>
      <c r="I816" s="23">
        <v>2022</v>
      </c>
      <c r="J816" s="23"/>
      <c r="K816" s="23" t="s">
        <v>100</v>
      </c>
      <c r="L816" s="23" t="s">
        <v>3111</v>
      </c>
      <c r="M816" s="23" t="s">
        <v>541</v>
      </c>
      <c r="N816" s="23"/>
    </row>
    <row r="817" spans="1:14" ht="45">
      <c r="A817" s="15">
        <v>4</v>
      </c>
      <c r="B817" s="181" t="s">
        <v>3296</v>
      </c>
      <c r="C817" s="28" t="s">
        <v>3112</v>
      </c>
      <c r="D817" s="23" t="s">
        <v>579</v>
      </c>
      <c r="E817" s="23" t="s">
        <v>3113</v>
      </c>
      <c r="F817" s="23" t="s">
        <v>3114</v>
      </c>
      <c r="G817" s="23"/>
      <c r="H817" s="23" t="s">
        <v>94</v>
      </c>
      <c r="I817" s="23"/>
      <c r="J817" s="23"/>
      <c r="K817" s="23" t="s">
        <v>100</v>
      </c>
      <c r="L817" s="23" t="s">
        <v>579</v>
      </c>
      <c r="M817" s="35" t="s">
        <v>541</v>
      </c>
      <c r="N817" s="23"/>
    </row>
    <row r="818" spans="1:14" ht="45">
      <c r="A818" s="15">
        <v>5</v>
      </c>
      <c r="B818" s="181" t="s">
        <v>3296</v>
      </c>
      <c r="C818" s="23" t="s">
        <v>3115</v>
      </c>
      <c r="D818" s="23" t="s">
        <v>587</v>
      </c>
      <c r="E818" s="23" t="s">
        <v>3116</v>
      </c>
      <c r="F818" s="23" t="s">
        <v>3116</v>
      </c>
      <c r="G818" s="23"/>
      <c r="H818" s="23" t="s">
        <v>94</v>
      </c>
      <c r="I818" s="23"/>
      <c r="J818" s="23"/>
      <c r="K818" s="23" t="s">
        <v>100</v>
      </c>
      <c r="L818" s="23" t="s">
        <v>710</v>
      </c>
      <c r="M818" s="35" t="s">
        <v>3117</v>
      </c>
      <c r="N818" s="23"/>
    </row>
    <row r="819" spans="1:14" ht="45">
      <c r="A819" s="15">
        <v>6</v>
      </c>
      <c r="B819" s="181" t="s">
        <v>3296</v>
      </c>
      <c r="C819" s="23" t="s">
        <v>3118</v>
      </c>
      <c r="D819" s="23" t="s">
        <v>791</v>
      </c>
      <c r="E819" s="23" t="s">
        <v>3119</v>
      </c>
      <c r="F819" s="23" t="s">
        <v>3120</v>
      </c>
      <c r="G819" s="23"/>
      <c r="H819" s="23" t="s">
        <v>94</v>
      </c>
      <c r="I819" s="23"/>
      <c r="J819" s="23" t="s">
        <v>1678</v>
      </c>
      <c r="K819" s="23"/>
      <c r="L819" s="23" t="s">
        <v>512</v>
      </c>
      <c r="M819" s="78" t="s">
        <v>3121</v>
      </c>
      <c r="N819" s="23"/>
    </row>
    <row r="820" spans="1:14" ht="60">
      <c r="A820" s="15">
        <v>7</v>
      </c>
      <c r="B820" s="181" t="s">
        <v>3296</v>
      </c>
      <c r="C820" s="23" t="s">
        <v>3122</v>
      </c>
      <c r="D820" s="23" t="s">
        <v>791</v>
      </c>
      <c r="E820" s="23" t="s">
        <v>3123</v>
      </c>
      <c r="F820" s="23" t="s">
        <v>3123</v>
      </c>
      <c r="G820" s="23" t="s">
        <v>3123</v>
      </c>
      <c r="H820" s="23" t="s">
        <v>111</v>
      </c>
      <c r="I820" s="23">
        <v>2025</v>
      </c>
      <c r="J820" s="23"/>
      <c r="K820" s="23" t="s">
        <v>100</v>
      </c>
      <c r="L820" s="23" t="s">
        <v>2280</v>
      </c>
      <c r="M820" s="35" t="s">
        <v>541</v>
      </c>
      <c r="N820" s="23"/>
    </row>
    <row r="821" spans="1:14" ht="30">
      <c r="A821" s="15">
        <v>8</v>
      </c>
      <c r="B821" s="181" t="s">
        <v>3296</v>
      </c>
      <c r="C821" s="28" t="s">
        <v>3124</v>
      </c>
      <c r="D821" s="23" t="s">
        <v>791</v>
      </c>
      <c r="E821" s="23" t="s">
        <v>3125</v>
      </c>
      <c r="F821" s="23" t="s">
        <v>3126</v>
      </c>
      <c r="G821" s="23" t="s">
        <v>3126</v>
      </c>
      <c r="H821" s="23"/>
      <c r="I821" s="23"/>
      <c r="J821" s="23"/>
      <c r="K821" s="23" t="s">
        <v>100</v>
      </c>
      <c r="L821" s="23" t="s">
        <v>512</v>
      </c>
      <c r="M821" s="35" t="s">
        <v>541</v>
      </c>
      <c r="N821" s="23"/>
    </row>
    <row r="822" spans="1:14" ht="45">
      <c r="A822" s="15">
        <v>9</v>
      </c>
      <c r="B822" s="181" t="s">
        <v>3296</v>
      </c>
      <c r="C822" s="23" t="s">
        <v>3127</v>
      </c>
      <c r="D822" s="23" t="s">
        <v>791</v>
      </c>
      <c r="E822" s="23" t="s">
        <v>3128</v>
      </c>
      <c r="F822" s="23" t="s">
        <v>3128</v>
      </c>
      <c r="G822" s="29" t="s">
        <v>3128</v>
      </c>
      <c r="H822" s="23"/>
      <c r="I822" s="23"/>
      <c r="J822" s="29"/>
      <c r="K822" s="23" t="s">
        <v>100</v>
      </c>
      <c r="L822" s="23" t="s">
        <v>512</v>
      </c>
      <c r="M822" s="23" t="s">
        <v>541</v>
      </c>
      <c r="N822" s="29"/>
    </row>
    <row r="823" spans="1:14" ht="45">
      <c r="A823" s="15">
        <v>10</v>
      </c>
      <c r="B823" s="181" t="s">
        <v>3296</v>
      </c>
      <c r="C823" s="35" t="s">
        <v>3129</v>
      </c>
      <c r="D823" s="23" t="s">
        <v>791</v>
      </c>
      <c r="E823" s="23" t="s">
        <v>3130</v>
      </c>
      <c r="F823" s="23" t="s">
        <v>3131</v>
      </c>
      <c r="G823" s="23"/>
      <c r="H823" s="23" t="s">
        <v>111</v>
      </c>
      <c r="I823" s="23">
        <v>2025</v>
      </c>
      <c r="J823" s="23" t="s">
        <v>1678</v>
      </c>
      <c r="K823" s="23"/>
      <c r="L823" s="23" t="s">
        <v>512</v>
      </c>
      <c r="M823" s="35" t="s">
        <v>535</v>
      </c>
      <c r="N823" s="23"/>
    </row>
    <row r="824" spans="1:14" ht="60">
      <c r="A824" s="15">
        <v>11</v>
      </c>
      <c r="B824" s="181" t="s">
        <v>3296</v>
      </c>
      <c r="C824" s="23" t="s">
        <v>3132</v>
      </c>
      <c r="D824" s="23" t="s">
        <v>791</v>
      </c>
      <c r="E824" s="23" t="s">
        <v>3133</v>
      </c>
      <c r="F824" s="23" t="s">
        <v>3133</v>
      </c>
      <c r="G824" s="29"/>
      <c r="H824" s="23"/>
      <c r="I824" s="23"/>
      <c r="J824" s="29"/>
      <c r="K824" s="23" t="s">
        <v>100</v>
      </c>
      <c r="L824" s="23" t="s">
        <v>2280</v>
      </c>
      <c r="M824" s="23" t="s">
        <v>541</v>
      </c>
      <c r="N824" s="29"/>
    </row>
    <row r="825" spans="1:14" ht="45">
      <c r="A825" s="15">
        <v>12</v>
      </c>
      <c r="B825" s="181" t="s">
        <v>3296</v>
      </c>
      <c r="C825" s="23" t="s">
        <v>3134</v>
      </c>
      <c r="D825" s="23" t="s">
        <v>791</v>
      </c>
      <c r="E825" s="23" t="s">
        <v>1768</v>
      </c>
      <c r="F825" s="23" t="s">
        <v>1768</v>
      </c>
      <c r="G825" s="29" t="s">
        <v>3135</v>
      </c>
      <c r="H825" s="23">
        <v>1</v>
      </c>
      <c r="I825" s="23">
        <v>2023</v>
      </c>
      <c r="J825" s="29" t="s">
        <v>1678</v>
      </c>
      <c r="K825" s="23"/>
      <c r="L825" s="23" t="s">
        <v>512</v>
      </c>
      <c r="M825" s="23" t="s">
        <v>541</v>
      </c>
      <c r="N825" s="29"/>
    </row>
    <row r="826" spans="1:14" ht="45">
      <c r="A826" s="15">
        <v>13</v>
      </c>
      <c r="B826" s="181" t="s">
        <v>3296</v>
      </c>
      <c r="C826" s="23" t="s">
        <v>3136</v>
      </c>
      <c r="D826" s="23" t="s">
        <v>791</v>
      </c>
      <c r="E826" s="23" t="s">
        <v>3137</v>
      </c>
      <c r="F826" s="23" t="s">
        <v>1803</v>
      </c>
      <c r="G826" s="31" t="s">
        <v>1803</v>
      </c>
      <c r="H826" s="23"/>
      <c r="I826" s="31"/>
      <c r="J826" s="31" t="s">
        <v>1678</v>
      </c>
      <c r="K826" s="23"/>
      <c r="L826" s="23" t="s">
        <v>512</v>
      </c>
      <c r="M826" s="23" t="s">
        <v>541</v>
      </c>
      <c r="N826" s="31"/>
    </row>
    <row r="827" spans="1:14" ht="45">
      <c r="A827" s="15">
        <v>14</v>
      </c>
      <c r="B827" s="181" t="s">
        <v>3296</v>
      </c>
      <c r="C827" s="327" t="s">
        <v>3138</v>
      </c>
      <c r="D827" s="23" t="s">
        <v>791</v>
      </c>
      <c r="E827" s="327" t="s">
        <v>3139</v>
      </c>
      <c r="F827" s="327" t="s">
        <v>3140</v>
      </c>
      <c r="G827" s="327" t="s">
        <v>3135</v>
      </c>
      <c r="H827" s="23" t="s">
        <v>111</v>
      </c>
      <c r="I827" s="31">
        <v>2025</v>
      </c>
      <c r="J827" s="23" t="s">
        <v>1678</v>
      </c>
      <c r="K827" s="31"/>
      <c r="L827" s="23" t="s">
        <v>512</v>
      </c>
      <c r="M827" s="23" t="s">
        <v>541</v>
      </c>
      <c r="N827" s="31"/>
    </row>
    <row r="828" spans="1:14" ht="60">
      <c r="A828" s="15">
        <v>15</v>
      </c>
      <c r="B828" s="181" t="s">
        <v>3296</v>
      </c>
      <c r="C828" s="35" t="s">
        <v>3141</v>
      </c>
      <c r="D828" s="23" t="s">
        <v>791</v>
      </c>
      <c r="E828" s="23" t="s">
        <v>3142</v>
      </c>
      <c r="F828" s="23" t="s">
        <v>1768</v>
      </c>
      <c r="G828" s="23"/>
      <c r="H828" s="23" t="s">
        <v>111</v>
      </c>
      <c r="I828" s="29">
        <v>2023</v>
      </c>
      <c r="J828" s="29"/>
      <c r="K828" s="29" t="s">
        <v>100</v>
      </c>
      <c r="L828" s="23" t="s">
        <v>2280</v>
      </c>
      <c r="M828" s="78" t="s">
        <v>541</v>
      </c>
      <c r="N828" s="29"/>
    </row>
    <row r="829" spans="1:14" ht="45">
      <c r="A829" s="15">
        <v>16</v>
      </c>
      <c r="B829" s="181" t="s">
        <v>3296</v>
      </c>
      <c r="C829" s="327" t="s">
        <v>3143</v>
      </c>
      <c r="D829" s="23" t="s">
        <v>791</v>
      </c>
      <c r="E829" s="327" t="s">
        <v>3144</v>
      </c>
      <c r="F829" s="327" t="s">
        <v>3144</v>
      </c>
      <c r="G829" s="327"/>
      <c r="H829" s="23"/>
      <c r="I829" s="23"/>
      <c r="J829" s="23"/>
      <c r="K829" s="23" t="s">
        <v>100</v>
      </c>
      <c r="L829" s="23" t="s">
        <v>3145</v>
      </c>
      <c r="M829" s="23" t="s">
        <v>417</v>
      </c>
      <c r="N829" s="23"/>
    </row>
    <row r="830" spans="1:14" ht="45">
      <c r="A830" s="15">
        <v>17</v>
      </c>
      <c r="B830" s="181" t="s">
        <v>3296</v>
      </c>
      <c r="C830" s="23" t="s">
        <v>3146</v>
      </c>
      <c r="D830" s="23" t="s">
        <v>791</v>
      </c>
      <c r="E830" s="23" t="s">
        <v>1812</v>
      </c>
      <c r="F830" s="23" t="s">
        <v>1812</v>
      </c>
      <c r="G830" s="23"/>
      <c r="H830" s="23" t="s">
        <v>111</v>
      </c>
      <c r="I830" s="23">
        <v>2022</v>
      </c>
      <c r="J830" s="23" t="s">
        <v>1678</v>
      </c>
      <c r="K830" s="23"/>
      <c r="L830" s="23" t="s">
        <v>3145</v>
      </c>
      <c r="M830" s="35" t="s">
        <v>535</v>
      </c>
      <c r="N830" s="23"/>
    </row>
    <row r="831" spans="1:14" ht="45">
      <c r="A831" s="15">
        <v>18</v>
      </c>
      <c r="B831" s="181" t="s">
        <v>3296</v>
      </c>
      <c r="C831" s="23" t="s">
        <v>3147</v>
      </c>
      <c r="D831" s="23" t="s">
        <v>791</v>
      </c>
      <c r="E831" s="23" t="s">
        <v>3148</v>
      </c>
      <c r="F831" s="23" t="s">
        <v>3149</v>
      </c>
      <c r="G831" s="23" t="s">
        <v>3149</v>
      </c>
      <c r="H831" s="23"/>
      <c r="I831" s="29"/>
      <c r="J831" s="3" t="s">
        <v>1678</v>
      </c>
      <c r="K831" s="23"/>
      <c r="L831" s="23" t="s">
        <v>3145</v>
      </c>
      <c r="M831" s="35" t="s">
        <v>541</v>
      </c>
      <c r="N831" s="29"/>
    </row>
    <row r="832" spans="1:14" ht="60">
      <c r="A832" s="15">
        <v>19</v>
      </c>
      <c r="B832" s="181" t="s">
        <v>3296</v>
      </c>
      <c r="C832" s="353" t="s">
        <v>3150</v>
      </c>
      <c r="D832" s="23" t="s">
        <v>791</v>
      </c>
      <c r="E832" s="327" t="s">
        <v>1767</v>
      </c>
      <c r="F832" s="327" t="s">
        <v>3151</v>
      </c>
      <c r="G832" s="353"/>
      <c r="H832" s="327"/>
      <c r="I832" s="23"/>
      <c r="J832" s="23"/>
      <c r="K832" s="15" t="s">
        <v>100</v>
      </c>
      <c r="L832" s="23" t="s">
        <v>2280</v>
      </c>
      <c r="M832" s="23" t="s">
        <v>541</v>
      </c>
      <c r="N832" s="23"/>
    </row>
    <row r="833" spans="1:14" ht="45">
      <c r="A833" s="15">
        <v>20</v>
      </c>
      <c r="B833" s="181" t="s">
        <v>3296</v>
      </c>
      <c r="C833" s="33" t="s">
        <v>3152</v>
      </c>
      <c r="D833" s="23" t="s">
        <v>791</v>
      </c>
      <c r="E833" s="28" t="s">
        <v>3153</v>
      </c>
      <c r="F833" s="28" t="s">
        <v>3154</v>
      </c>
      <c r="G833" s="23"/>
      <c r="H833" s="327"/>
      <c r="I833" s="29"/>
      <c r="J833" s="23" t="s">
        <v>1678</v>
      </c>
      <c r="K833" s="23"/>
      <c r="L833" s="23" t="s">
        <v>512</v>
      </c>
      <c r="M833" s="23" t="s">
        <v>535</v>
      </c>
      <c r="N833" s="29"/>
    </row>
    <row r="834" spans="1:14" ht="30">
      <c r="A834" s="15">
        <v>21</v>
      </c>
      <c r="B834" s="181" t="s">
        <v>3296</v>
      </c>
      <c r="C834" s="400" t="s">
        <v>3155</v>
      </c>
      <c r="D834" s="23" t="s">
        <v>791</v>
      </c>
      <c r="E834" s="23" t="s">
        <v>3156</v>
      </c>
      <c r="F834" s="23" t="s">
        <v>1803</v>
      </c>
      <c r="G834" s="37" t="s">
        <v>1803</v>
      </c>
      <c r="H834" s="327"/>
      <c r="I834" s="23"/>
      <c r="J834" s="23"/>
      <c r="K834" s="15" t="s">
        <v>100</v>
      </c>
      <c r="L834" s="23" t="s">
        <v>3145</v>
      </c>
      <c r="M834" s="33" t="s">
        <v>541</v>
      </c>
      <c r="N834" s="23"/>
    </row>
    <row r="835" spans="1:14" ht="45">
      <c r="A835" s="15">
        <v>22</v>
      </c>
      <c r="B835" s="181" t="s">
        <v>3296</v>
      </c>
      <c r="C835" s="23" t="s">
        <v>3157</v>
      </c>
      <c r="D835" s="229" t="s">
        <v>791</v>
      </c>
      <c r="E835" s="23" t="s">
        <v>3158</v>
      </c>
      <c r="F835" s="23" t="s">
        <v>3159</v>
      </c>
      <c r="G835" s="23"/>
      <c r="H835" s="23"/>
      <c r="I835" s="23"/>
      <c r="J835" s="23"/>
      <c r="K835" s="23" t="s">
        <v>100</v>
      </c>
      <c r="L835" s="23" t="s">
        <v>3145</v>
      </c>
      <c r="M835" s="23" t="s">
        <v>541</v>
      </c>
      <c r="N835" s="23"/>
    </row>
    <row r="836" spans="1:14" ht="45">
      <c r="A836" s="15">
        <v>23</v>
      </c>
      <c r="B836" s="181" t="s">
        <v>3296</v>
      </c>
      <c r="C836" s="23" t="s">
        <v>3160</v>
      </c>
      <c r="D836" s="23" t="s">
        <v>791</v>
      </c>
      <c r="E836" s="23" t="s">
        <v>3161</v>
      </c>
      <c r="F836" s="23" t="s">
        <v>3158</v>
      </c>
      <c r="G836" s="23"/>
      <c r="H836" s="23"/>
      <c r="I836" s="23"/>
      <c r="J836" s="15"/>
      <c r="K836" s="23" t="s">
        <v>100</v>
      </c>
      <c r="L836" s="23" t="s">
        <v>3145</v>
      </c>
      <c r="M836" s="23" t="s">
        <v>541</v>
      </c>
      <c r="N836" s="23"/>
    </row>
    <row r="837" spans="1:14" ht="15.75">
      <c r="A837" s="8"/>
      <c r="B837" s="503">
        <v>23</v>
      </c>
      <c r="C837" s="8"/>
      <c r="D837" s="8"/>
      <c r="E837" s="8"/>
      <c r="F837" s="8"/>
      <c r="G837" s="8"/>
      <c r="H837" s="8"/>
      <c r="I837" s="8"/>
      <c r="J837" s="79"/>
      <c r="K837" s="8"/>
      <c r="L837" s="8"/>
      <c r="M837" s="8"/>
      <c r="N837" s="8"/>
    </row>
    <row r="838" spans="1:14" ht="63">
      <c r="A838" s="15">
        <v>1</v>
      </c>
      <c r="B838" s="9" t="s">
        <v>3300</v>
      </c>
      <c r="C838" s="90" t="s">
        <v>3184</v>
      </c>
      <c r="D838" s="254" t="s">
        <v>512</v>
      </c>
      <c r="E838" s="510" t="s">
        <v>3185</v>
      </c>
      <c r="F838" s="511" t="s">
        <v>3186</v>
      </c>
      <c r="G838" s="521"/>
      <c r="H838" s="374" t="s">
        <v>94</v>
      </c>
      <c r="I838" s="374"/>
      <c r="J838" s="67"/>
      <c r="K838" s="119" t="s">
        <v>517</v>
      </c>
      <c r="L838" s="119" t="s">
        <v>2405</v>
      </c>
      <c r="M838" s="66" t="s">
        <v>541</v>
      </c>
      <c r="N838" s="67"/>
    </row>
    <row r="839" spans="1:14" ht="47.25">
      <c r="A839" s="15">
        <v>2</v>
      </c>
      <c r="B839" s="9" t="s">
        <v>3300</v>
      </c>
      <c r="C839" s="67" t="s">
        <v>3187</v>
      </c>
      <c r="D839" s="66" t="s">
        <v>1993</v>
      </c>
      <c r="E839" s="66" t="s">
        <v>3188</v>
      </c>
      <c r="F839" s="67" t="s">
        <v>3189</v>
      </c>
      <c r="G839" s="67"/>
      <c r="H839" s="67" t="s">
        <v>94</v>
      </c>
      <c r="I839" s="67"/>
      <c r="J839" s="66" t="s">
        <v>3190</v>
      </c>
      <c r="K839" s="67"/>
      <c r="L839" s="67" t="s">
        <v>512</v>
      </c>
      <c r="M839" s="90" t="s">
        <v>3191</v>
      </c>
      <c r="N839" s="67"/>
    </row>
    <row r="840" spans="1:14" ht="47.25">
      <c r="A840" s="15">
        <v>3</v>
      </c>
      <c r="B840" s="9" t="s">
        <v>3300</v>
      </c>
      <c r="C840" s="67" t="s">
        <v>3192</v>
      </c>
      <c r="D840" s="67" t="s">
        <v>587</v>
      </c>
      <c r="E840" s="376" t="s">
        <v>3193</v>
      </c>
      <c r="F840" s="374" t="s">
        <v>3193</v>
      </c>
      <c r="G840" s="119"/>
      <c r="H840" s="374" t="s">
        <v>94</v>
      </c>
      <c r="I840" s="374"/>
      <c r="J840" s="119"/>
      <c r="K840" s="67" t="s">
        <v>517</v>
      </c>
      <c r="L840" s="119" t="s">
        <v>710</v>
      </c>
      <c r="M840" s="66" t="s">
        <v>541</v>
      </c>
      <c r="N840" s="67"/>
    </row>
    <row r="841" spans="1:14" ht="47.25">
      <c r="A841" s="15">
        <v>4</v>
      </c>
      <c r="B841" s="9" t="s">
        <v>3300</v>
      </c>
      <c r="C841" s="67" t="s">
        <v>3194</v>
      </c>
      <c r="D841" s="67" t="s">
        <v>512</v>
      </c>
      <c r="E841" s="374" t="s">
        <v>3195</v>
      </c>
      <c r="F841" s="374" t="s">
        <v>3196</v>
      </c>
      <c r="G841" s="119"/>
      <c r="H841" s="374" t="s">
        <v>94</v>
      </c>
      <c r="I841" s="374"/>
      <c r="J841" s="67"/>
      <c r="K841" s="67" t="s">
        <v>100</v>
      </c>
      <c r="L841" s="66" t="s">
        <v>534</v>
      </c>
      <c r="M841" s="66" t="s">
        <v>541</v>
      </c>
      <c r="N841" s="67"/>
    </row>
    <row r="842" spans="1:14" ht="47.25">
      <c r="A842" s="15">
        <v>5</v>
      </c>
      <c r="B842" s="9" t="s">
        <v>3300</v>
      </c>
      <c r="C842" s="67" t="s">
        <v>3197</v>
      </c>
      <c r="D842" s="67" t="s">
        <v>579</v>
      </c>
      <c r="E842" s="376" t="s">
        <v>2183</v>
      </c>
      <c r="F842" s="374" t="s">
        <v>2183</v>
      </c>
      <c r="G842" s="119" t="s">
        <v>2183</v>
      </c>
      <c r="H842" s="374" t="s">
        <v>94</v>
      </c>
      <c r="I842" s="374"/>
      <c r="J842" s="119"/>
      <c r="K842" s="67" t="s">
        <v>517</v>
      </c>
      <c r="L842" s="119" t="s">
        <v>3198</v>
      </c>
      <c r="M842" s="66" t="s">
        <v>541</v>
      </c>
      <c r="N842" s="67"/>
    </row>
    <row r="843" spans="1:14" ht="47.25">
      <c r="A843" s="15">
        <v>6</v>
      </c>
      <c r="B843" s="9" t="s">
        <v>3300</v>
      </c>
      <c r="C843" s="67" t="s">
        <v>3199</v>
      </c>
      <c r="D843" s="67" t="s">
        <v>512</v>
      </c>
      <c r="E843" s="376" t="s">
        <v>3200</v>
      </c>
      <c r="F843" s="374" t="s">
        <v>3201</v>
      </c>
      <c r="G843" s="119" t="s">
        <v>3202</v>
      </c>
      <c r="H843" s="374" t="s">
        <v>94</v>
      </c>
      <c r="I843" s="374"/>
      <c r="J843" s="67"/>
      <c r="K843" s="67" t="s">
        <v>1151</v>
      </c>
      <c r="L843" s="522" t="s">
        <v>3203</v>
      </c>
      <c r="M843" s="66" t="s">
        <v>541</v>
      </c>
      <c r="N843" s="67"/>
    </row>
    <row r="844" spans="1:14" ht="78.75">
      <c r="A844" s="15">
        <v>7</v>
      </c>
      <c r="B844" s="9" t="s">
        <v>3300</v>
      </c>
      <c r="C844" s="67" t="s">
        <v>3204</v>
      </c>
      <c r="D844" s="67" t="s">
        <v>512</v>
      </c>
      <c r="E844" s="374" t="s">
        <v>3205</v>
      </c>
      <c r="F844" s="374" t="s">
        <v>3206</v>
      </c>
      <c r="G844" s="119" t="s">
        <v>1512</v>
      </c>
      <c r="H844" s="374" t="s">
        <v>94</v>
      </c>
      <c r="I844" s="374"/>
      <c r="J844" s="119"/>
      <c r="K844" s="67" t="s">
        <v>100</v>
      </c>
      <c r="L844" s="119" t="s">
        <v>3198</v>
      </c>
      <c r="M844" s="66" t="s">
        <v>541</v>
      </c>
      <c r="N844" s="67"/>
    </row>
    <row r="845" spans="1:14" ht="47.25">
      <c r="A845" s="15">
        <v>8</v>
      </c>
      <c r="B845" s="9" t="s">
        <v>3300</v>
      </c>
      <c r="C845" s="67" t="s">
        <v>3207</v>
      </c>
      <c r="D845" s="91" t="s">
        <v>1993</v>
      </c>
      <c r="E845" s="67" t="s">
        <v>3208</v>
      </c>
      <c r="F845" s="67" t="s">
        <v>3209</v>
      </c>
      <c r="G845" s="67"/>
      <c r="H845" s="67" t="s">
        <v>94</v>
      </c>
      <c r="I845" s="67"/>
      <c r="J845" s="67" t="s">
        <v>95</v>
      </c>
      <c r="K845" s="67"/>
      <c r="L845" s="67" t="s">
        <v>512</v>
      </c>
      <c r="M845" s="67" t="s">
        <v>3191</v>
      </c>
      <c r="N845" s="67"/>
    </row>
    <row r="846" spans="1:14" ht="63">
      <c r="A846" s="15">
        <v>9</v>
      </c>
      <c r="B846" s="9" t="s">
        <v>3300</v>
      </c>
      <c r="C846" s="67" t="s">
        <v>3210</v>
      </c>
      <c r="D846" s="67" t="s">
        <v>1993</v>
      </c>
      <c r="E846" s="67" t="s">
        <v>3211</v>
      </c>
      <c r="F846" s="67" t="s">
        <v>3212</v>
      </c>
      <c r="G846" s="67"/>
      <c r="H846" s="67" t="s">
        <v>453</v>
      </c>
      <c r="I846" s="67">
        <v>2020</v>
      </c>
      <c r="J846" s="66" t="s">
        <v>95</v>
      </c>
      <c r="K846" s="67"/>
      <c r="L846" s="67"/>
      <c r="M846" s="67" t="s">
        <v>723</v>
      </c>
      <c r="N846" s="67"/>
    </row>
    <row r="847" spans="1:14" ht="47.25">
      <c r="A847" s="15">
        <v>10</v>
      </c>
      <c r="B847" s="9" t="s">
        <v>3300</v>
      </c>
      <c r="C847" s="67" t="s">
        <v>3213</v>
      </c>
      <c r="D847" s="67" t="s">
        <v>725</v>
      </c>
      <c r="E847" s="90" t="s">
        <v>3214</v>
      </c>
      <c r="F847" s="67" t="s">
        <v>3215</v>
      </c>
      <c r="G847" s="67" t="s">
        <v>745</v>
      </c>
      <c r="H847" s="67" t="s">
        <v>966</v>
      </c>
      <c r="I847" s="67">
        <v>2024</v>
      </c>
      <c r="J847" s="67"/>
      <c r="K847" s="67" t="s">
        <v>517</v>
      </c>
      <c r="L847" s="66" t="s">
        <v>3216</v>
      </c>
      <c r="M847" s="66" t="s">
        <v>3217</v>
      </c>
      <c r="N847" s="67"/>
    </row>
    <row r="848" spans="1:14" ht="47.25">
      <c r="A848" s="15">
        <v>11</v>
      </c>
      <c r="B848" s="9" t="s">
        <v>3300</v>
      </c>
      <c r="C848" s="67" t="s">
        <v>3218</v>
      </c>
      <c r="D848" s="67" t="s">
        <v>587</v>
      </c>
      <c r="E848" s="67" t="s">
        <v>2730</v>
      </c>
      <c r="F848" s="67" t="s">
        <v>2730</v>
      </c>
      <c r="G848" s="67"/>
      <c r="H848" s="67" t="s">
        <v>94</v>
      </c>
      <c r="I848" s="67"/>
      <c r="J848" s="66"/>
      <c r="K848" s="67" t="s">
        <v>100</v>
      </c>
      <c r="L848" s="67" t="s">
        <v>710</v>
      </c>
      <c r="M848" s="67" t="s">
        <v>541</v>
      </c>
      <c r="N848" s="67"/>
    </row>
    <row r="849" spans="1:14" ht="47.25">
      <c r="A849" s="15">
        <v>12</v>
      </c>
      <c r="B849" s="9" t="s">
        <v>3300</v>
      </c>
      <c r="C849" s="90" t="s">
        <v>3219</v>
      </c>
      <c r="D849" s="67" t="s">
        <v>512</v>
      </c>
      <c r="E849" s="374" t="s">
        <v>3220</v>
      </c>
      <c r="F849" s="374" t="s">
        <v>3220</v>
      </c>
      <c r="G849" s="119"/>
      <c r="H849" s="374" t="s">
        <v>94</v>
      </c>
      <c r="I849" s="374"/>
      <c r="J849" s="66" t="s">
        <v>95</v>
      </c>
      <c r="K849" s="119"/>
      <c r="L849" s="66" t="s">
        <v>534</v>
      </c>
      <c r="M849" s="66" t="s">
        <v>298</v>
      </c>
      <c r="N849" s="67"/>
    </row>
    <row r="850" spans="1:14" ht="47.25">
      <c r="A850" s="15">
        <v>13</v>
      </c>
      <c r="B850" s="9" t="s">
        <v>3300</v>
      </c>
      <c r="C850" s="67" t="s">
        <v>3221</v>
      </c>
      <c r="D850" s="67" t="s">
        <v>512</v>
      </c>
      <c r="E850" s="374" t="s">
        <v>3222</v>
      </c>
      <c r="F850" s="374" t="s">
        <v>3223</v>
      </c>
      <c r="G850" s="119"/>
      <c r="H850" s="374" t="s">
        <v>256</v>
      </c>
      <c r="I850" s="374"/>
      <c r="J850" s="119"/>
      <c r="K850" s="67" t="s">
        <v>100</v>
      </c>
      <c r="L850" s="98" t="s">
        <v>565</v>
      </c>
      <c r="M850" s="66" t="s">
        <v>541</v>
      </c>
      <c r="N850" s="67"/>
    </row>
    <row r="851" spans="1:14" ht="47.25">
      <c r="A851" s="15">
        <v>14</v>
      </c>
      <c r="B851" s="9" t="s">
        <v>3300</v>
      </c>
      <c r="C851" s="67" t="s">
        <v>3224</v>
      </c>
      <c r="D851" s="67" t="s">
        <v>512</v>
      </c>
      <c r="E851" s="374" t="s">
        <v>3225</v>
      </c>
      <c r="F851" s="374" t="s">
        <v>3226</v>
      </c>
      <c r="G851" s="119"/>
      <c r="H851" s="374" t="s">
        <v>94</v>
      </c>
      <c r="I851" s="374"/>
      <c r="J851" s="66" t="s">
        <v>95</v>
      </c>
      <c r="K851" s="119"/>
      <c r="L851" s="66" t="s">
        <v>565</v>
      </c>
      <c r="M851" s="66" t="s">
        <v>3227</v>
      </c>
      <c r="N851" s="67"/>
    </row>
    <row r="852" spans="1:14" ht="47.25">
      <c r="A852" s="15">
        <v>15</v>
      </c>
      <c r="B852" s="9" t="s">
        <v>3300</v>
      </c>
      <c r="C852" s="67" t="s">
        <v>3228</v>
      </c>
      <c r="D852" s="67" t="s">
        <v>1018</v>
      </c>
      <c r="E852" s="67" t="s">
        <v>3229</v>
      </c>
      <c r="F852" s="67" t="s">
        <v>3229</v>
      </c>
      <c r="G852" s="67"/>
      <c r="H852" s="67" t="s">
        <v>94</v>
      </c>
      <c r="I852" s="67"/>
      <c r="J852" s="67"/>
      <c r="K852" s="67" t="s">
        <v>100</v>
      </c>
      <c r="L852" s="67" t="s">
        <v>2284</v>
      </c>
      <c r="M852" s="67" t="s">
        <v>3230</v>
      </c>
      <c r="N852" s="289"/>
    </row>
    <row r="853" spans="1:14" ht="47.25">
      <c r="A853" s="15">
        <v>16</v>
      </c>
      <c r="B853" s="9" t="s">
        <v>3300</v>
      </c>
      <c r="C853" s="90" t="s">
        <v>3231</v>
      </c>
      <c r="D853" s="67" t="s">
        <v>512</v>
      </c>
      <c r="E853" s="374" t="s">
        <v>3232</v>
      </c>
      <c r="F853" s="374" t="s">
        <v>3233</v>
      </c>
      <c r="G853" s="119"/>
      <c r="H853" s="374" t="s">
        <v>94</v>
      </c>
      <c r="I853" s="374"/>
      <c r="J853" s="67"/>
      <c r="K853" s="66" t="s">
        <v>100</v>
      </c>
      <c r="L853" s="66" t="s">
        <v>534</v>
      </c>
      <c r="M853" s="66" t="s">
        <v>541</v>
      </c>
      <c r="N853" s="67"/>
    </row>
    <row r="854" spans="1:14" ht="47.25">
      <c r="A854" s="15">
        <v>17</v>
      </c>
      <c r="B854" s="9" t="s">
        <v>3300</v>
      </c>
      <c r="C854" s="67" t="s">
        <v>3234</v>
      </c>
      <c r="D854" s="67" t="s">
        <v>512</v>
      </c>
      <c r="E854" s="374" t="s">
        <v>3235</v>
      </c>
      <c r="F854" s="374" t="s">
        <v>3236</v>
      </c>
      <c r="G854" s="119"/>
      <c r="H854" s="374" t="s">
        <v>94</v>
      </c>
      <c r="I854" s="374"/>
      <c r="J854" s="119"/>
      <c r="K854" s="67" t="s">
        <v>100</v>
      </c>
      <c r="L854" s="66" t="s">
        <v>324</v>
      </c>
      <c r="M854" s="119" t="s">
        <v>541</v>
      </c>
      <c r="N854" s="67"/>
    </row>
    <row r="855" spans="1:14" ht="47.25">
      <c r="A855" s="15">
        <v>18</v>
      </c>
      <c r="B855" s="9" t="s">
        <v>3300</v>
      </c>
      <c r="C855" s="90" t="s">
        <v>3165</v>
      </c>
      <c r="D855" s="67" t="s">
        <v>3237</v>
      </c>
      <c r="E855" s="67" t="s">
        <v>3238</v>
      </c>
      <c r="F855" s="67" t="s">
        <v>3239</v>
      </c>
      <c r="G855" s="67"/>
      <c r="H855" s="67" t="s">
        <v>261</v>
      </c>
      <c r="I855" s="67">
        <v>2021</v>
      </c>
      <c r="J855" s="67"/>
      <c r="K855" s="67" t="s">
        <v>642</v>
      </c>
      <c r="L855" s="67" t="s">
        <v>534</v>
      </c>
      <c r="M855" s="67" t="s">
        <v>541</v>
      </c>
      <c r="N855" s="67"/>
    </row>
    <row r="856" spans="1:14" ht="47.25">
      <c r="A856" s="15">
        <v>19</v>
      </c>
      <c r="B856" s="9" t="s">
        <v>3300</v>
      </c>
      <c r="C856" s="67" t="s">
        <v>3240</v>
      </c>
      <c r="D856" s="67" t="s">
        <v>512</v>
      </c>
      <c r="E856" s="376" t="s">
        <v>3241</v>
      </c>
      <c r="F856" s="374" t="s">
        <v>3242</v>
      </c>
      <c r="G856" s="119"/>
      <c r="H856" s="374" t="s">
        <v>94</v>
      </c>
      <c r="I856" s="374"/>
      <c r="J856" s="90"/>
      <c r="K856" s="119" t="s">
        <v>517</v>
      </c>
      <c r="L856" s="119" t="s">
        <v>2405</v>
      </c>
      <c r="M856" s="66" t="s">
        <v>541</v>
      </c>
      <c r="N856" s="67"/>
    </row>
    <row r="857" spans="1:14" ht="47.25">
      <c r="A857" s="15">
        <v>20</v>
      </c>
      <c r="B857" s="9" t="s">
        <v>3300</v>
      </c>
      <c r="C857" s="67" t="s">
        <v>3243</v>
      </c>
      <c r="D857" s="67" t="s">
        <v>512</v>
      </c>
      <c r="E857" s="374" t="s">
        <v>3244</v>
      </c>
      <c r="F857" s="374" t="s">
        <v>3245</v>
      </c>
      <c r="G857" s="119"/>
      <c r="H857" s="374" t="s">
        <v>94</v>
      </c>
      <c r="I857" s="374"/>
      <c r="J857" s="119"/>
      <c r="K857" s="67" t="s">
        <v>100</v>
      </c>
      <c r="L857" s="119" t="s">
        <v>710</v>
      </c>
      <c r="M857" s="66" t="s">
        <v>541</v>
      </c>
      <c r="N857" s="67"/>
    </row>
    <row r="858" spans="1:14" ht="47.25">
      <c r="A858" s="15">
        <v>21</v>
      </c>
      <c r="B858" s="9" t="s">
        <v>3300</v>
      </c>
      <c r="C858" s="67" t="s">
        <v>3246</v>
      </c>
      <c r="D858" s="67" t="s">
        <v>512</v>
      </c>
      <c r="E858" s="374" t="s">
        <v>3247</v>
      </c>
      <c r="F858" s="374" t="s">
        <v>3247</v>
      </c>
      <c r="G858" s="119"/>
      <c r="H858" s="374" t="s">
        <v>256</v>
      </c>
      <c r="I858" s="374"/>
      <c r="J858" s="119"/>
      <c r="K858" s="67" t="s">
        <v>100</v>
      </c>
      <c r="L858" s="119" t="s">
        <v>324</v>
      </c>
      <c r="M858" s="66" t="s">
        <v>541</v>
      </c>
      <c r="N858" s="289"/>
    </row>
    <row r="859" spans="1:14" ht="47.25">
      <c r="A859" s="15">
        <v>22</v>
      </c>
      <c r="B859" s="9" t="s">
        <v>3300</v>
      </c>
      <c r="C859" s="524" t="s">
        <v>3248</v>
      </c>
      <c r="D859" s="67" t="s">
        <v>1898</v>
      </c>
      <c r="E859" s="67" t="s">
        <v>3200</v>
      </c>
      <c r="F859" s="67" t="s">
        <v>3200</v>
      </c>
      <c r="G859" s="67"/>
      <c r="H859" s="67" t="s">
        <v>94</v>
      </c>
      <c r="I859" s="67"/>
      <c r="J859" s="67"/>
      <c r="K859" s="67" t="s">
        <v>100</v>
      </c>
      <c r="L859" s="119" t="s">
        <v>3198</v>
      </c>
      <c r="M859" s="90" t="s">
        <v>541</v>
      </c>
      <c r="N859" s="67"/>
    </row>
    <row r="860" spans="1:14" ht="47.25">
      <c r="A860" s="15">
        <v>23</v>
      </c>
      <c r="B860" s="9" t="s">
        <v>3300</v>
      </c>
      <c r="C860" s="90" t="s">
        <v>3249</v>
      </c>
      <c r="D860" s="67" t="s">
        <v>543</v>
      </c>
      <c r="E860" s="90" t="s">
        <v>3250</v>
      </c>
      <c r="F860" s="119" t="s">
        <v>3250</v>
      </c>
      <c r="G860" s="119" t="s">
        <v>3251</v>
      </c>
      <c r="H860" s="67" t="s">
        <v>94</v>
      </c>
      <c r="I860" s="67"/>
      <c r="J860" s="66" t="s">
        <v>95</v>
      </c>
      <c r="K860" s="67"/>
      <c r="L860" s="90" t="s">
        <v>3252</v>
      </c>
      <c r="M860" s="66" t="s">
        <v>723</v>
      </c>
      <c r="N860" s="67"/>
    </row>
    <row r="861" spans="1:14" ht="47.25">
      <c r="A861" s="15">
        <v>24</v>
      </c>
      <c r="B861" s="9" t="s">
        <v>3300</v>
      </c>
      <c r="C861" s="67" t="s">
        <v>3253</v>
      </c>
      <c r="D861" s="67" t="s">
        <v>512</v>
      </c>
      <c r="E861" s="374" t="s">
        <v>3254</v>
      </c>
      <c r="F861" s="374" t="s">
        <v>3255</v>
      </c>
      <c r="G861" s="119"/>
      <c r="H861" s="374" t="s">
        <v>94</v>
      </c>
      <c r="I861" s="374"/>
      <c r="J861" s="119"/>
      <c r="K861" s="67" t="s">
        <v>100</v>
      </c>
      <c r="L861" s="66" t="s">
        <v>534</v>
      </c>
      <c r="M861" s="66" t="s">
        <v>541</v>
      </c>
      <c r="N861" s="67"/>
    </row>
    <row r="862" spans="1:14" ht="47.25">
      <c r="A862" s="15">
        <v>25</v>
      </c>
      <c r="B862" s="9" t="s">
        <v>3300</v>
      </c>
      <c r="C862" s="67" t="s">
        <v>3256</v>
      </c>
      <c r="D862" s="67" t="s">
        <v>512</v>
      </c>
      <c r="E862" s="374" t="s">
        <v>3257</v>
      </c>
      <c r="F862" s="374" t="s">
        <v>3258</v>
      </c>
      <c r="G862" s="119"/>
      <c r="H862" s="374" t="s">
        <v>94</v>
      </c>
      <c r="I862" s="374"/>
      <c r="J862" s="66" t="s">
        <v>95</v>
      </c>
      <c r="K862" s="119"/>
      <c r="L862" s="66" t="s">
        <v>565</v>
      </c>
      <c r="M862" s="66" t="s">
        <v>3259</v>
      </c>
      <c r="N862" s="67"/>
    </row>
    <row r="863" spans="1:14" ht="47.25">
      <c r="A863" s="15">
        <v>26</v>
      </c>
      <c r="B863" s="9" t="s">
        <v>3300</v>
      </c>
      <c r="C863" s="90" t="s">
        <v>3260</v>
      </c>
      <c r="D863" s="67" t="s">
        <v>964</v>
      </c>
      <c r="E863" s="90" t="s">
        <v>3261</v>
      </c>
      <c r="F863" s="67" t="s">
        <v>3262</v>
      </c>
      <c r="G863" s="67">
        <v>1</v>
      </c>
      <c r="H863" s="67" t="s">
        <v>94</v>
      </c>
      <c r="I863" s="67"/>
      <c r="J863" s="66" t="s">
        <v>95</v>
      </c>
      <c r="K863" s="67"/>
      <c r="L863" s="67" t="s">
        <v>3263</v>
      </c>
      <c r="M863" s="66" t="s">
        <v>3264</v>
      </c>
      <c r="N863" s="67"/>
    </row>
    <row r="864" spans="1:14" ht="47.25">
      <c r="A864" s="15">
        <v>27</v>
      </c>
      <c r="B864" s="9" t="s">
        <v>3300</v>
      </c>
      <c r="C864" s="90" t="s">
        <v>3265</v>
      </c>
      <c r="D864" s="67" t="s">
        <v>512</v>
      </c>
      <c r="E864" s="98" t="s">
        <v>3266</v>
      </c>
      <c r="F864" s="66" t="s">
        <v>3267</v>
      </c>
      <c r="G864" s="66"/>
      <c r="H864" s="67" t="s">
        <v>94</v>
      </c>
      <c r="I864" s="66"/>
      <c r="J864" s="66"/>
      <c r="K864" s="66"/>
      <c r="L864" s="66"/>
      <c r="M864" s="66"/>
      <c r="N864" s="67"/>
    </row>
    <row r="865" spans="1:14" ht="47.25">
      <c r="A865" s="15">
        <v>28</v>
      </c>
      <c r="B865" s="9" t="s">
        <v>3300</v>
      </c>
      <c r="C865" s="90" t="s">
        <v>3268</v>
      </c>
      <c r="D865" s="67" t="s">
        <v>512</v>
      </c>
      <c r="E865" s="66" t="s">
        <v>3269</v>
      </c>
      <c r="F865" s="66" t="s">
        <v>3270</v>
      </c>
      <c r="G865" s="66" t="s">
        <v>441</v>
      </c>
      <c r="H865" s="67">
        <v>1</v>
      </c>
      <c r="I865" s="67">
        <v>2024</v>
      </c>
      <c r="J865" s="66" t="s">
        <v>95</v>
      </c>
      <c r="K865" s="66"/>
      <c r="L865" s="66" t="s">
        <v>534</v>
      </c>
      <c r="M865" s="66" t="s">
        <v>3264</v>
      </c>
      <c r="N865" s="67"/>
    </row>
    <row r="866" spans="1:14" ht="47.25">
      <c r="A866" s="15">
        <v>29</v>
      </c>
      <c r="B866" s="9" t="s">
        <v>3300</v>
      </c>
      <c r="C866" s="67" t="s">
        <v>3271</v>
      </c>
      <c r="D866" s="261" t="s">
        <v>512</v>
      </c>
      <c r="E866" s="512" t="s">
        <v>3272</v>
      </c>
      <c r="F866" s="512" t="s">
        <v>3273</v>
      </c>
      <c r="G866" s="523"/>
      <c r="H866" s="512" t="s">
        <v>94</v>
      </c>
      <c r="I866" s="512"/>
      <c r="J866" s="66" t="s">
        <v>95</v>
      </c>
      <c r="K866" s="523"/>
      <c r="L866" s="443" t="s">
        <v>565</v>
      </c>
      <c r="M866" s="66" t="s">
        <v>3264</v>
      </c>
      <c r="N866" s="67"/>
    </row>
    <row r="867" spans="1:14" ht="63">
      <c r="A867" s="15">
        <v>30</v>
      </c>
      <c r="B867" s="9" t="s">
        <v>3300</v>
      </c>
      <c r="C867" s="90" t="s">
        <v>3274</v>
      </c>
      <c r="D867" s="261" t="s">
        <v>579</v>
      </c>
      <c r="E867" s="66" t="s">
        <v>3275</v>
      </c>
      <c r="F867" s="66" t="s">
        <v>3276</v>
      </c>
      <c r="G867" s="66"/>
      <c r="H867" s="261" t="s">
        <v>94</v>
      </c>
      <c r="I867" s="66"/>
      <c r="J867" s="66"/>
      <c r="K867" s="67" t="s">
        <v>100</v>
      </c>
      <c r="L867" s="66" t="s">
        <v>3198</v>
      </c>
      <c r="M867" s="90" t="s">
        <v>3277</v>
      </c>
      <c r="N867" s="67"/>
    </row>
    <row r="868" spans="1:14" ht="47.25">
      <c r="A868" s="15">
        <v>31</v>
      </c>
      <c r="B868" s="9" t="s">
        <v>3300</v>
      </c>
      <c r="C868" s="90" t="s">
        <v>3278</v>
      </c>
      <c r="D868" s="261" t="s">
        <v>887</v>
      </c>
      <c r="E868" s="67" t="s">
        <v>2708</v>
      </c>
      <c r="F868" s="67" t="s">
        <v>3279</v>
      </c>
      <c r="G868" s="67"/>
      <c r="H868" s="261" t="s">
        <v>94</v>
      </c>
      <c r="I868" s="261"/>
      <c r="J868" s="67"/>
      <c r="K868" s="67" t="s">
        <v>100</v>
      </c>
      <c r="L868" s="67" t="s">
        <v>887</v>
      </c>
      <c r="M868" s="66" t="s">
        <v>541</v>
      </c>
      <c r="N868" s="23"/>
    </row>
    <row r="869" spans="1:14" ht="47.25">
      <c r="A869" s="15">
        <v>32</v>
      </c>
      <c r="B869" s="9" t="s">
        <v>3300</v>
      </c>
      <c r="C869" s="67" t="s">
        <v>3280</v>
      </c>
      <c r="D869" s="261" t="s">
        <v>512</v>
      </c>
      <c r="E869" s="374" t="s">
        <v>3281</v>
      </c>
      <c r="F869" s="374" t="s">
        <v>3282</v>
      </c>
      <c r="G869" s="119"/>
      <c r="H869" s="512" t="s">
        <v>256</v>
      </c>
      <c r="I869" s="374"/>
      <c r="J869" s="66" t="s">
        <v>95</v>
      </c>
      <c r="K869" s="119"/>
      <c r="L869" s="66" t="s">
        <v>565</v>
      </c>
      <c r="M869" s="66" t="s">
        <v>3259</v>
      </c>
    </row>
    <row r="870" spans="1:14" ht="47.25">
      <c r="A870" s="15">
        <v>33</v>
      </c>
      <c r="B870" s="9" t="s">
        <v>3300</v>
      </c>
      <c r="C870" s="67" t="s">
        <v>3283</v>
      </c>
      <c r="D870" s="261" t="s">
        <v>512</v>
      </c>
      <c r="E870" s="374" t="s">
        <v>3193</v>
      </c>
      <c r="F870" s="374" t="s">
        <v>3193</v>
      </c>
      <c r="G870" s="119"/>
      <c r="H870" s="512" t="s">
        <v>94</v>
      </c>
      <c r="I870" s="374"/>
      <c r="J870" s="66" t="s">
        <v>95</v>
      </c>
      <c r="K870" s="67"/>
      <c r="L870" s="66" t="s">
        <v>534</v>
      </c>
      <c r="M870" s="66" t="s">
        <v>3284</v>
      </c>
      <c r="N870" s="8"/>
    </row>
    <row r="871" spans="1:14" ht="47.25">
      <c r="A871" s="15">
        <v>34</v>
      </c>
      <c r="B871" s="9" t="s">
        <v>3300</v>
      </c>
      <c r="C871" s="260" t="s">
        <v>3285</v>
      </c>
      <c r="D871" s="67" t="s">
        <v>512</v>
      </c>
      <c r="E871" s="67" t="s">
        <v>441</v>
      </c>
      <c r="F871" s="67" t="s">
        <v>3286</v>
      </c>
      <c r="G871" s="67" t="s">
        <v>3287</v>
      </c>
      <c r="H871" s="67" t="s">
        <v>94</v>
      </c>
      <c r="I871" s="67"/>
      <c r="J871" s="67" t="s">
        <v>3288</v>
      </c>
      <c r="K871" s="374"/>
      <c r="L871" s="67" t="s">
        <v>565</v>
      </c>
      <c r="M871" s="66" t="s">
        <v>3284</v>
      </c>
    </row>
    <row r="872" spans="1:14" ht="20.25">
      <c r="A872" s="3"/>
      <c r="B872" s="526">
        <v>34</v>
      </c>
      <c r="C872" s="525"/>
      <c r="D872" s="367"/>
      <c r="E872" s="367"/>
      <c r="F872" s="367"/>
      <c r="G872" s="367"/>
      <c r="H872" s="367"/>
      <c r="I872" s="367"/>
      <c r="J872" s="367"/>
      <c r="K872" s="510"/>
      <c r="L872" s="367"/>
      <c r="M872" s="124"/>
    </row>
    <row r="873" spans="1:14" ht="27">
      <c r="B873" s="515"/>
    </row>
    <row r="874" spans="1:14">
      <c r="B874" s="513"/>
    </row>
    <row r="875" spans="1:14">
      <c r="B875" s="513"/>
    </row>
    <row r="876" spans="1:14">
      <c r="B876" s="513"/>
    </row>
    <row r="877" spans="1:14">
      <c r="B877" s="513"/>
    </row>
    <row r="878" spans="1:14">
      <c r="B878" s="513"/>
    </row>
    <row r="879" spans="1:14">
      <c r="B879" s="513"/>
    </row>
    <row r="880" spans="1:14">
      <c r="B880" s="513"/>
    </row>
    <row r="881" spans="2:2">
      <c r="B881" s="513"/>
    </row>
    <row r="882" spans="2:2">
      <c r="B882" s="513"/>
    </row>
    <row r="883" spans="2:2">
      <c r="B883" s="513"/>
    </row>
    <row r="884" spans="2:2">
      <c r="B884" s="513"/>
    </row>
    <row r="885" spans="2:2">
      <c r="B885" s="513"/>
    </row>
    <row r="886" spans="2:2">
      <c r="B886" s="513"/>
    </row>
    <row r="887" spans="2:2">
      <c r="B887" s="513"/>
    </row>
    <row r="888" spans="2:2">
      <c r="B888" s="513"/>
    </row>
    <row r="889" spans="2:2">
      <c r="B889" s="513"/>
    </row>
    <row r="890" spans="2:2">
      <c r="B890" s="513"/>
    </row>
    <row r="891" spans="2:2">
      <c r="B891" s="513"/>
    </row>
    <row r="892" spans="2:2">
      <c r="B892" s="513"/>
    </row>
    <row r="893" spans="2:2">
      <c r="B893" s="513"/>
    </row>
    <row r="894" spans="2:2">
      <c r="B894" s="513"/>
    </row>
    <row r="895" spans="2:2">
      <c r="B895" s="513"/>
    </row>
    <row r="896" spans="2:2">
      <c r="B896" s="513"/>
    </row>
    <row r="897" spans="2:2">
      <c r="B897" s="513"/>
    </row>
    <row r="898" spans="2:2">
      <c r="B898" s="513"/>
    </row>
    <row r="899" spans="2:2">
      <c r="B899" s="513"/>
    </row>
    <row r="900" spans="2:2">
      <c r="B900" s="513"/>
    </row>
    <row r="901" spans="2:2">
      <c r="B901" s="513"/>
    </row>
    <row r="902" spans="2:2">
      <c r="B902" s="513"/>
    </row>
    <row r="903" spans="2:2">
      <c r="B903" s="513"/>
    </row>
    <row r="904" spans="2:2">
      <c r="B904" s="513"/>
    </row>
    <row r="905" spans="2:2">
      <c r="B905" s="513"/>
    </row>
    <row r="906" spans="2:2">
      <c r="B906" s="513"/>
    </row>
    <row r="907" spans="2:2">
      <c r="B907" s="513"/>
    </row>
    <row r="908" spans="2:2">
      <c r="B908" s="513"/>
    </row>
    <row r="909" spans="2:2">
      <c r="B909" s="513"/>
    </row>
    <row r="910" spans="2:2">
      <c r="B910" s="513"/>
    </row>
    <row r="911" spans="2:2">
      <c r="B911" s="513"/>
    </row>
    <row r="912" spans="2:2">
      <c r="B912" s="513"/>
    </row>
    <row r="913" spans="2:2">
      <c r="B913" s="513"/>
    </row>
    <row r="914" spans="2:2">
      <c r="B914" s="513"/>
    </row>
    <row r="915" spans="2:2">
      <c r="B915" s="513"/>
    </row>
    <row r="916" spans="2:2">
      <c r="B916" s="513"/>
    </row>
    <row r="917" spans="2:2">
      <c r="B917" s="513"/>
    </row>
    <row r="918" spans="2:2">
      <c r="B918" s="513"/>
    </row>
    <row r="919" spans="2:2">
      <c r="B919" s="513"/>
    </row>
    <row r="920" spans="2:2">
      <c r="B920" s="513"/>
    </row>
    <row r="921" spans="2:2">
      <c r="B921" s="513"/>
    </row>
    <row r="922" spans="2:2">
      <c r="B922" s="513"/>
    </row>
    <row r="923" spans="2:2">
      <c r="B923" s="513"/>
    </row>
    <row r="924" spans="2:2">
      <c r="B924" s="513"/>
    </row>
    <row r="925" spans="2:2">
      <c r="B925" s="513"/>
    </row>
    <row r="926" spans="2:2">
      <c r="B926" s="513"/>
    </row>
    <row r="927" spans="2:2">
      <c r="B927" s="513"/>
    </row>
    <row r="928" spans="2:2">
      <c r="B928" s="513"/>
    </row>
    <row r="929" spans="2:2">
      <c r="B929" s="513"/>
    </row>
    <row r="930" spans="2:2">
      <c r="B930" s="513"/>
    </row>
    <row r="931" spans="2:2">
      <c r="B931" s="513"/>
    </row>
    <row r="932" spans="2:2">
      <c r="B932" s="513"/>
    </row>
    <row r="933" spans="2:2">
      <c r="B933" s="513"/>
    </row>
    <row r="934" spans="2:2">
      <c r="B934" s="513"/>
    </row>
    <row r="935" spans="2:2">
      <c r="B935" s="513"/>
    </row>
    <row r="936" spans="2:2">
      <c r="B936" s="513"/>
    </row>
    <row r="937" spans="2:2">
      <c r="B937" s="513"/>
    </row>
    <row r="938" spans="2:2">
      <c r="B938" s="513"/>
    </row>
    <row r="939" spans="2:2">
      <c r="B939" s="513"/>
    </row>
    <row r="940" spans="2:2">
      <c r="B940" s="513"/>
    </row>
    <row r="941" spans="2:2">
      <c r="B941" s="513"/>
    </row>
    <row r="942" spans="2:2">
      <c r="B942" s="513"/>
    </row>
    <row r="943" spans="2:2">
      <c r="B943" s="513"/>
    </row>
    <row r="944" spans="2:2">
      <c r="B944" s="513"/>
    </row>
    <row r="945" spans="2:2">
      <c r="B945" s="513"/>
    </row>
    <row r="946" spans="2:2">
      <c r="B946" s="513"/>
    </row>
    <row r="947" spans="2:2">
      <c r="B947" s="513"/>
    </row>
    <row r="948" spans="2:2">
      <c r="B948" s="513"/>
    </row>
    <row r="949" spans="2:2">
      <c r="B949" s="513"/>
    </row>
    <row r="950" spans="2:2">
      <c r="B950" s="513"/>
    </row>
    <row r="951" spans="2:2">
      <c r="B951" s="513"/>
    </row>
    <row r="952" spans="2:2">
      <c r="B952" s="513"/>
    </row>
    <row r="953" spans="2:2">
      <c r="B953" s="513"/>
    </row>
    <row r="954" spans="2:2">
      <c r="B954" s="513"/>
    </row>
    <row r="955" spans="2:2">
      <c r="B955" s="513"/>
    </row>
    <row r="956" spans="2:2">
      <c r="B956" s="513"/>
    </row>
    <row r="957" spans="2:2">
      <c r="B957" s="513"/>
    </row>
    <row r="958" spans="2:2">
      <c r="B958" s="513"/>
    </row>
    <row r="959" spans="2:2">
      <c r="B959" s="513"/>
    </row>
    <row r="960" spans="2:2">
      <c r="B960" s="513"/>
    </row>
    <row r="961" spans="2:2">
      <c r="B961" s="513"/>
    </row>
    <row r="962" spans="2:2">
      <c r="B962" s="513"/>
    </row>
    <row r="963" spans="2:2">
      <c r="B963" s="513"/>
    </row>
    <row r="964" spans="2:2">
      <c r="B964" s="513"/>
    </row>
    <row r="965" spans="2:2">
      <c r="B965" s="513"/>
    </row>
    <row r="966" spans="2:2">
      <c r="B966" s="513"/>
    </row>
    <row r="967" spans="2:2">
      <c r="B967" s="513"/>
    </row>
    <row r="968" spans="2:2">
      <c r="B968" s="513"/>
    </row>
    <row r="969" spans="2:2">
      <c r="B969" s="513"/>
    </row>
    <row r="970" spans="2:2">
      <c r="B970" s="513"/>
    </row>
    <row r="971" spans="2:2">
      <c r="B971" s="513"/>
    </row>
    <row r="972" spans="2:2">
      <c r="B972" s="513"/>
    </row>
    <row r="973" spans="2:2">
      <c r="B973" s="513"/>
    </row>
    <row r="974" spans="2:2">
      <c r="B974" s="513"/>
    </row>
    <row r="975" spans="2:2">
      <c r="B975" s="513"/>
    </row>
    <row r="976" spans="2:2">
      <c r="B976" s="513"/>
    </row>
    <row r="977" spans="2:2">
      <c r="B977" s="513"/>
    </row>
    <row r="978" spans="2:2">
      <c r="B978" s="513"/>
    </row>
    <row r="979" spans="2:2">
      <c r="B979" s="513"/>
    </row>
    <row r="980" spans="2:2">
      <c r="B980" s="513"/>
    </row>
    <row r="981" spans="2:2">
      <c r="B981" s="513"/>
    </row>
    <row r="982" spans="2:2">
      <c r="B982" s="513"/>
    </row>
    <row r="983" spans="2:2">
      <c r="B983" s="513"/>
    </row>
    <row r="984" spans="2:2">
      <c r="B984" s="513"/>
    </row>
    <row r="985" spans="2:2">
      <c r="B985" s="513"/>
    </row>
    <row r="986" spans="2:2">
      <c r="B986" s="513"/>
    </row>
    <row r="987" spans="2:2">
      <c r="B987" s="513"/>
    </row>
    <row r="988" spans="2:2">
      <c r="B988" s="513"/>
    </row>
    <row r="989" spans="2:2">
      <c r="B989" s="513"/>
    </row>
    <row r="990" spans="2:2">
      <c r="B990" s="513"/>
    </row>
    <row r="991" spans="2:2">
      <c r="B991" s="513"/>
    </row>
    <row r="992" spans="2:2">
      <c r="B992" s="513"/>
    </row>
    <row r="993" spans="2:2">
      <c r="B993" s="513"/>
    </row>
    <row r="994" spans="2:2">
      <c r="B994" s="513"/>
    </row>
    <row r="995" spans="2:2">
      <c r="B995" s="513"/>
    </row>
    <row r="996" spans="2:2">
      <c r="B996" s="513"/>
    </row>
    <row r="997" spans="2:2">
      <c r="B997" s="513"/>
    </row>
    <row r="998" spans="2:2">
      <c r="B998" s="513"/>
    </row>
    <row r="999" spans="2:2">
      <c r="B999" s="513"/>
    </row>
    <row r="1000" spans="2:2">
      <c r="B1000" s="513"/>
    </row>
    <row r="1001" spans="2:2">
      <c r="B1001" s="513"/>
    </row>
    <row r="1002" spans="2:2">
      <c r="B1002" s="513"/>
    </row>
    <row r="1003" spans="2:2">
      <c r="B1003" s="513"/>
    </row>
    <row r="1004" spans="2:2">
      <c r="B1004" s="513"/>
    </row>
    <row r="1005" spans="2:2">
      <c r="B1005" s="513"/>
    </row>
    <row r="1006" spans="2:2">
      <c r="B1006" s="513"/>
    </row>
    <row r="1007" spans="2:2">
      <c r="B1007" s="513"/>
    </row>
    <row r="1008" spans="2:2">
      <c r="B1008" s="513"/>
    </row>
    <row r="1009" spans="2:2">
      <c r="B1009" s="513"/>
    </row>
    <row r="1010" spans="2:2">
      <c r="B1010" s="513"/>
    </row>
    <row r="1011" spans="2:2">
      <c r="B1011" s="513"/>
    </row>
    <row r="1012" spans="2:2">
      <c r="B1012" s="513"/>
    </row>
    <row r="1013" spans="2:2">
      <c r="B1013" s="513"/>
    </row>
    <row r="1014" spans="2:2">
      <c r="B1014" s="513"/>
    </row>
    <row r="1015" spans="2:2">
      <c r="B1015" s="513"/>
    </row>
    <row r="1016" spans="2:2">
      <c r="B1016" s="513"/>
    </row>
    <row r="1017" spans="2:2">
      <c r="B1017" s="513"/>
    </row>
    <row r="1018" spans="2:2">
      <c r="B1018" s="513"/>
    </row>
    <row r="1019" spans="2:2">
      <c r="B1019" s="513"/>
    </row>
    <row r="1020" spans="2:2">
      <c r="B1020" s="513"/>
    </row>
    <row r="1021" spans="2:2">
      <c r="B1021" s="513"/>
    </row>
    <row r="1022" spans="2:2">
      <c r="B1022" s="513"/>
    </row>
    <row r="1023" spans="2:2">
      <c r="B1023" s="513"/>
    </row>
    <row r="1024" spans="2:2">
      <c r="B1024" s="513"/>
    </row>
    <row r="1025" spans="2:2">
      <c r="B1025" s="513"/>
    </row>
    <row r="1026" spans="2:2">
      <c r="B1026" s="513"/>
    </row>
    <row r="1027" spans="2:2">
      <c r="B1027" s="513"/>
    </row>
    <row r="1028" spans="2:2">
      <c r="B1028" s="513"/>
    </row>
    <row r="1029" spans="2:2">
      <c r="B1029" s="513"/>
    </row>
    <row r="1030" spans="2:2">
      <c r="B1030" s="513"/>
    </row>
    <row r="1031" spans="2:2">
      <c r="B1031" s="513"/>
    </row>
    <row r="1032" spans="2:2">
      <c r="B1032" s="513"/>
    </row>
    <row r="1033" spans="2:2">
      <c r="B1033" s="513"/>
    </row>
    <row r="1034" spans="2:2">
      <c r="B1034" s="513"/>
    </row>
    <row r="1035" spans="2:2">
      <c r="B1035" s="513"/>
    </row>
    <row r="1036" spans="2:2">
      <c r="B1036" s="513"/>
    </row>
    <row r="1037" spans="2:2">
      <c r="B1037" s="513"/>
    </row>
    <row r="1038" spans="2:2">
      <c r="B1038" s="513"/>
    </row>
    <row r="1039" spans="2:2">
      <c r="B1039" s="514"/>
    </row>
  </sheetData>
  <mergeCells count="12">
    <mergeCell ref="A1:A3"/>
    <mergeCell ref="B1:B3"/>
    <mergeCell ref="C1:C3"/>
    <mergeCell ref="D1:D3"/>
    <mergeCell ref="N2:N3"/>
    <mergeCell ref="E1:G2"/>
    <mergeCell ref="H1:H3"/>
    <mergeCell ref="I1:I3"/>
    <mergeCell ref="J1:J3"/>
    <mergeCell ref="K1:K3"/>
    <mergeCell ref="L1:L3"/>
    <mergeCell ref="M1:M3"/>
  </mergeCells>
  <phoneticPr fontId="91" type="noConversion"/>
  <conditionalFormatting sqref="E625 G625 F625:F640 E631 E633:E634 E636 E640 E641:F641 F838:F872">
    <cfRule type="containsText" dxfId="60" priority="17" operator="containsText" text="0-3">
      <formula>NOT(ISERROR(SEARCH("0-3",E625)))</formula>
    </cfRule>
  </conditionalFormatting>
  <conditionalFormatting sqref="F5:F48 F165:F170">
    <cfRule type="containsText" dxfId="59" priority="45" operator="containsText" text="0-3">
      <formula>NOT(ISERROR(SEARCH("0-3",F5)))</formula>
    </cfRule>
  </conditionalFormatting>
  <conditionalFormatting sqref="F60:F73">
    <cfRule type="containsText" dxfId="58" priority="44" operator="containsText" text="0-3">
      <formula>NOT(ISERROR(SEARCH("0-3",F60)))</formula>
    </cfRule>
  </conditionalFormatting>
  <conditionalFormatting sqref="F75:F83">
    <cfRule type="containsText" dxfId="57" priority="43" operator="containsText" text="0-3">
      <formula>NOT(ISERROR(SEARCH("0-3",F75)))</formula>
    </cfRule>
  </conditionalFormatting>
  <conditionalFormatting sqref="F85">
    <cfRule type="containsText" dxfId="56" priority="42" operator="containsText" text="0-3">
      <formula>NOT(ISERROR(SEARCH("0-3",F85)))</formula>
    </cfRule>
  </conditionalFormatting>
  <conditionalFormatting sqref="F98 F121:F125">
    <cfRule type="containsText" dxfId="55" priority="41" operator="containsText" text="0-3">
      <formula>NOT(ISERROR(SEARCH("0-3",F98)))</formula>
    </cfRule>
  </conditionalFormatting>
  <conditionalFormatting sqref="F128:F145">
    <cfRule type="containsText" dxfId="54" priority="39" operator="containsText" text="0-3">
      <formula>NOT(ISERROR(SEARCH("0-3",F128)))</formula>
    </cfRule>
  </conditionalFormatting>
  <conditionalFormatting sqref="F147:F155 F157:F163">
    <cfRule type="containsText" dxfId="53" priority="38" operator="containsText" text="0-3">
      <formula>NOT(ISERROR(SEARCH("0-3",F147)))</formula>
    </cfRule>
  </conditionalFormatting>
  <conditionalFormatting sqref="F172:F208">
    <cfRule type="containsText" dxfId="52" priority="34" operator="containsText" text="0-3">
      <formula>NOT(ISERROR(SEARCH("0-3",F172)))</formula>
    </cfRule>
  </conditionalFormatting>
  <conditionalFormatting sqref="F210:F241">
    <cfRule type="containsText" dxfId="51" priority="32" operator="containsText" text="0-3">
      <formula>NOT(ISERROR(SEARCH("0-3",F210)))</formula>
    </cfRule>
  </conditionalFormatting>
  <conditionalFormatting sqref="F274:F302">
    <cfRule type="containsText" dxfId="50" priority="29" operator="containsText" text="0-3">
      <formula>NOT(ISERROR(SEARCH("0-3",F274)))</formula>
    </cfRule>
  </conditionalFormatting>
  <conditionalFormatting sqref="F305:F336">
    <cfRule type="containsText" dxfId="49" priority="28" operator="containsText" text="0-3">
      <formula>NOT(ISERROR(SEARCH("0-3",F305)))</formula>
    </cfRule>
  </conditionalFormatting>
  <conditionalFormatting sqref="F347:F381">
    <cfRule type="containsText" dxfId="48" priority="25" operator="containsText" text="0-3">
      <formula>NOT(ISERROR(SEARCH("0-3",F347)))</formula>
    </cfRule>
  </conditionalFormatting>
  <conditionalFormatting sqref="F383:F384 F386:F387 F389:F390">
    <cfRule type="containsText" dxfId="47" priority="24" operator="containsText" text="0-3">
      <formula>NOT(ISERROR(SEARCH("0-3",F383)))</formula>
    </cfRule>
  </conditionalFormatting>
  <conditionalFormatting sqref="F392:F435">
    <cfRule type="containsText" dxfId="46" priority="23" operator="containsText" text="0-3">
      <formula>NOT(ISERROR(SEARCH("0-3",F392)))</formula>
    </cfRule>
  </conditionalFormatting>
  <conditionalFormatting sqref="F437:F468">
    <cfRule type="containsText" dxfId="45" priority="22" operator="containsText" text="0-3">
      <formula>NOT(ISERROR(SEARCH("0-3",F437)))</formula>
    </cfRule>
  </conditionalFormatting>
  <conditionalFormatting sqref="F470:F486">
    <cfRule type="containsText" dxfId="44" priority="21" operator="containsText" text="0-3">
      <formula>NOT(ISERROR(SEARCH("0-3",F470)))</formula>
    </cfRule>
  </conditionalFormatting>
  <conditionalFormatting sqref="F488:F505">
    <cfRule type="containsText" dxfId="43" priority="20" operator="containsText" text="0-3">
      <formula>NOT(ISERROR(SEARCH("0-3",F488)))</formula>
    </cfRule>
  </conditionalFormatting>
  <conditionalFormatting sqref="F507:F540">
    <cfRule type="containsText" dxfId="42" priority="19" operator="containsText" text="0-3">
      <formula>NOT(ISERROR(SEARCH("0-3",F507)))</formula>
    </cfRule>
  </conditionalFormatting>
  <conditionalFormatting sqref="F592:F623">
    <cfRule type="containsText" dxfId="41" priority="18" operator="containsText" text="0-3">
      <formula>NOT(ISERROR(SEARCH("0-3",F592)))</formula>
    </cfRule>
  </conditionalFormatting>
  <conditionalFormatting sqref="F672:F687">
    <cfRule type="containsText" dxfId="40" priority="16" operator="containsText" text="0-3">
      <formula>NOT(ISERROR(SEARCH("0-3",F672)))</formula>
    </cfRule>
  </conditionalFormatting>
  <conditionalFormatting sqref="F721:F749">
    <cfRule type="containsText" dxfId="39" priority="15" operator="containsText" text="0-3">
      <formula>NOT(ISERROR(SEARCH("0-3",F721)))</formula>
    </cfRule>
  </conditionalFormatting>
  <conditionalFormatting sqref="F751:F775">
    <cfRule type="containsText" dxfId="38" priority="5" operator="containsText" text="0-3">
      <formula>NOT(ISERROR(SEARCH("0-3",F751)))</formula>
    </cfRule>
  </conditionalFormatting>
  <conditionalFormatting sqref="F777:F790">
    <cfRule type="containsText" dxfId="37" priority="4" operator="containsText" text="0-3">
      <formula>NOT(ISERROR(SEARCH("0-3",F777)))</formula>
    </cfRule>
  </conditionalFormatting>
  <conditionalFormatting sqref="F814:F836">
    <cfRule type="containsText" dxfId="36" priority="3" operator="containsText" text="0-3">
      <formula>NOT(ISERROR(SEARCH("0-3",F814)))</formula>
    </cfRule>
  </conditionalFormatting>
  <conditionalFormatting sqref="G99:G104">
    <cfRule type="containsText" dxfId="35" priority="40" operator="containsText" text="0-3">
      <formula>NOT(ISERROR(SEARCH("0-3",G99)))</formula>
    </cfRule>
  </conditionalFormatting>
  <conditionalFormatting sqref="G243 F244 G245:G267">
    <cfRule type="containsText" dxfId="34" priority="31" operator="containsText" text="0-3">
      <formula>NOT(ISERROR(SEARCH("0-3",F243)))</formula>
    </cfRule>
  </conditionalFormatting>
  <pageMargins left="0.7" right="0.7" top="0.75" bottom="0.75" header="0.3" footer="0.3"/>
  <pageSetup paperSize="9" orientation="portrait" horizontalDpi="4294967293" verticalDpi="4294967293"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1"/>
  <sheetViews>
    <sheetView topLeftCell="A277" zoomScale="80" zoomScaleNormal="80" workbookViewId="0">
      <selection activeCell="Q4" sqref="Q4"/>
    </sheetView>
  </sheetViews>
  <sheetFormatPr defaultRowHeight="15"/>
  <cols>
    <col min="2" max="2" width="17.7109375" customWidth="1"/>
    <col min="3" max="4" width="15.7109375" customWidth="1"/>
    <col min="5" max="5" width="9.42578125" bestFit="1" customWidth="1"/>
    <col min="6" max="6" width="11.140625" customWidth="1"/>
    <col min="7" max="7" width="9.28515625" bestFit="1" customWidth="1"/>
    <col min="8" max="8" width="11" customWidth="1"/>
    <col min="9" max="9" width="12.5703125" customWidth="1"/>
    <col min="10" max="10" width="12.42578125" customWidth="1"/>
    <col min="11" max="11" width="15.85546875" customWidth="1"/>
    <col min="12" max="12" width="24.7109375" customWidth="1"/>
    <col min="13" max="13" width="22" customWidth="1"/>
  </cols>
  <sheetData>
    <row r="1" spans="1:13">
      <c r="B1" s="550" t="s">
        <v>38</v>
      </c>
      <c r="C1" s="551"/>
      <c r="D1" s="551"/>
      <c r="E1" s="551"/>
      <c r="F1" s="551"/>
      <c r="G1" s="551"/>
      <c r="H1" s="551"/>
      <c r="I1" s="551"/>
      <c r="J1" s="551"/>
      <c r="K1" s="551"/>
    </row>
    <row r="2" spans="1:13" ht="78" customHeight="1">
      <c r="A2" s="5" t="s">
        <v>0</v>
      </c>
      <c r="B2" s="5" t="s">
        <v>2</v>
      </c>
      <c r="C2" s="5" t="s">
        <v>39</v>
      </c>
      <c r="D2" s="5" t="s">
        <v>40</v>
      </c>
      <c r="E2" s="5" t="s">
        <v>41</v>
      </c>
      <c r="F2" s="5" t="s">
        <v>42</v>
      </c>
      <c r="G2" s="5" t="s">
        <v>43</v>
      </c>
      <c r="H2" s="5" t="s">
        <v>44</v>
      </c>
      <c r="I2" s="5" t="s">
        <v>45</v>
      </c>
      <c r="J2" s="5" t="s">
        <v>46</v>
      </c>
      <c r="K2" s="5" t="s">
        <v>47</v>
      </c>
      <c r="L2" s="6" t="s">
        <v>48</v>
      </c>
      <c r="M2" s="5" t="s">
        <v>10</v>
      </c>
    </row>
    <row r="3" spans="1:13" ht="78" customHeight="1">
      <c r="A3" s="14">
        <v>1</v>
      </c>
      <c r="B3" s="9" t="s">
        <v>61</v>
      </c>
      <c r="C3" s="243" t="s">
        <v>444</v>
      </c>
      <c r="D3" s="228" t="s">
        <v>98</v>
      </c>
      <c r="E3" s="241">
        <v>10</v>
      </c>
      <c r="F3" s="239">
        <v>10</v>
      </c>
      <c r="G3" s="241">
        <v>8</v>
      </c>
      <c r="H3" s="241" t="s">
        <v>367</v>
      </c>
      <c r="I3" s="226">
        <v>2020</v>
      </c>
      <c r="J3" s="226" t="s">
        <v>300</v>
      </c>
      <c r="K3" s="228" t="s">
        <v>429</v>
      </c>
      <c r="L3" s="240" t="s">
        <v>271</v>
      </c>
      <c r="M3" s="228" t="s">
        <v>102</v>
      </c>
    </row>
    <row r="4" spans="1:13" ht="45">
      <c r="A4" s="14">
        <v>2</v>
      </c>
      <c r="B4" s="9" t="s">
        <v>61</v>
      </c>
      <c r="C4" s="233" t="s">
        <v>268</v>
      </c>
      <c r="D4" s="233" t="s">
        <v>99</v>
      </c>
      <c r="E4" s="23">
        <v>9</v>
      </c>
      <c r="F4" s="23">
        <v>7</v>
      </c>
      <c r="G4" s="23">
        <v>4</v>
      </c>
      <c r="H4" s="23" t="s">
        <v>94</v>
      </c>
      <c r="I4" s="77"/>
      <c r="J4" s="23" t="s">
        <v>300</v>
      </c>
      <c r="K4" s="23" t="s">
        <v>429</v>
      </c>
      <c r="L4" s="71" t="s">
        <v>271</v>
      </c>
      <c r="M4" s="23" t="s">
        <v>270</v>
      </c>
    </row>
    <row r="5" spans="1:13" ht="45">
      <c r="A5" s="14">
        <v>3</v>
      </c>
      <c r="B5" s="9" t="s">
        <v>61</v>
      </c>
      <c r="C5" s="233" t="s">
        <v>283</v>
      </c>
      <c r="D5" s="233" t="s">
        <v>99</v>
      </c>
      <c r="E5" s="23">
        <v>5</v>
      </c>
      <c r="F5" s="23">
        <v>5</v>
      </c>
      <c r="G5" s="23" t="s">
        <v>430</v>
      </c>
      <c r="H5" s="77" t="s">
        <v>94</v>
      </c>
      <c r="I5" s="8"/>
      <c r="J5" s="23" t="s">
        <v>264</v>
      </c>
      <c r="K5" s="23" t="s">
        <v>429</v>
      </c>
      <c r="L5" s="71" t="s">
        <v>271</v>
      </c>
      <c r="M5" s="23" t="s">
        <v>284</v>
      </c>
    </row>
    <row r="6" spans="1:13" ht="45">
      <c r="A6" s="14">
        <v>4</v>
      </c>
      <c r="B6" s="9" t="s">
        <v>61</v>
      </c>
      <c r="C6" s="233" t="s">
        <v>297</v>
      </c>
      <c r="D6" s="233" t="s">
        <v>99</v>
      </c>
      <c r="E6" s="23">
        <v>7</v>
      </c>
      <c r="F6" s="23">
        <v>1</v>
      </c>
      <c r="G6" s="23">
        <v>1</v>
      </c>
      <c r="H6" s="23" t="s">
        <v>94</v>
      </c>
      <c r="I6" s="77"/>
      <c r="J6" s="61" t="s">
        <v>264</v>
      </c>
      <c r="K6" s="23" t="s">
        <v>429</v>
      </c>
      <c r="L6" s="23" t="s">
        <v>298</v>
      </c>
      <c r="M6" s="23" t="s">
        <v>273</v>
      </c>
    </row>
    <row r="7" spans="1:13" ht="45">
      <c r="A7" s="14">
        <v>5</v>
      </c>
      <c r="B7" s="9" t="s">
        <v>61</v>
      </c>
      <c r="C7" s="44" t="s">
        <v>310</v>
      </c>
      <c r="D7" s="233" t="s">
        <v>99</v>
      </c>
      <c r="E7" s="23">
        <v>34</v>
      </c>
      <c r="F7" s="23">
        <v>8</v>
      </c>
      <c r="G7" s="23">
        <v>3</v>
      </c>
      <c r="H7" s="77" t="s">
        <v>94</v>
      </c>
      <c r="I7" s="8"/>
      <c r="J7" s="23" t="s">
        <v>311</v>
      </c>
      <c r="K7" s="23" t="s">
        <v>431</v>
      </c>
      <c r="L7" s="23" t="s">
        <v>313</v>
      </c>
      <c r="M7" s="23" t="s">
        <v>312</v>
      </c>
    </row>
    <row r="8" spans="1:13" ht="45">
      <c r="A8" s="14">
        <v>6</v>
      </c>
      <c r="B8" s="9" t="s">
        <v>61</v>
      </c>
      <c r="C8" s="23" t="s">
        <v>326</v>
      </c>
      <c r="D8" s="23" t="s">
        <v>99</v>
      </c>
      <c r="E8" s="16">
        <v>1</v>
      </c>
      <c r="F8" s="16" t="s">
        <v>432</v>
      </c>
      <c r="G8" s="16" t="s">
        <v>432</v>
      </c>
      <c r="H8" s="23" t="s">
        <v>94</v>
      </c>
      <c r="I8" s="16"/>
      <c r="J8" s="14" t="s">
        <v>300</v>
      </c>
      <c r="K8" s="23" t="s">
        <v>429</v>
      </c>
      <c r="L8" s="23" t="s">
        <v>433</v>
      </c>
      <c r="M8" s="23" t="s">
        <v>434</v>
      </c>
    </row>
    <row r="9" spans="1:13" ht="45">
      <c r="A9" s="14">
        <v>7</v>
      </c>
      <c r="B9" s="9" t="s">
        <v>61</v>
      </c>
      <c r="C9" s="233" t="s">
        <v>330</v>
      </c>
      <c r="D9" s="233" t="s">
        <v>99</v>
      </c>
      <c r="E9" s="23">
        <v>1</v>
      </c>
      <c r="F9" s="17" t="s">
        <v>331</v>
      </c>
      <c r="G9" s="17" t="s">
        <v>331</v>
      </c>
      <c r="H9" s="23" t="s">
        <v>94</v>
      </c>
      <c r="I9" s="17"/>
      <c r="J9" s="61" t="s">
        <v>264</v>
      </c>
      <c r="K9" s="23" t="s">
        <v>429</v>
      </c>
      <c r="L9" s="71" t="s">
        <v>271</v>
      </c>
      <c r="M9" s="23" t="s">
        <v>435</v>
      </c>
    </row>
    <row r="10" spans="1:13" ht="45">
      <c r="A10" s="14">
        <v>8</v>
      </c>
      <c r="B10" s="9" t="s">
        <v>61</v>
      </c>
      <c r="C10" s="233" t="s">
        <v>369</v>
      </c>
      <c r="D10" s="233" t="s">
        <v>99</v>
      </c>
      <c r="E10" s="23">
        <v>4</v>
      </c>
      <c r="F10" s="17" t="s">
        <v>331</v>
      </c>
      <c r="G10" s="17" t="s">
        <v>331</v>
      </c>
      <c r="H10" s="23" t="s">
        <v>94</v>
      </c>
      <c r="I10" s="17"/>
      <c r="J10" s="61" t="s">
        <v>264</v>
      </c>
      <c r="K10" s="15" t="s">
        <v>431</v>
      </c>
      <c r="L10" s="15" t="s">
        <v>436</v>
      </c>
      <c r="M10" s="23" t="s">
        <v>370</v>
      </c>
    </row>
    <row r="11" spans="1:13" ht="45">
      <c r="A11" s="14">
        <v>9</v>
      </c>
      <c r="B11" s="9" t="s">
        <v>61</v>
      </c>
      <c r="C11" s="233" t="s">
        <v>372</v>
      </c>
      <c r="D11" s="233" t="s">
        <v>99</v>
      </c>
      <c r="E11" s="23">
        <v>6</v>
      </c>
      <c r="F11" s="20" t="s">
        <v>430</v>
      </c>
      <c r="G11" s="20" t="s">
        <v>331</v>
      </c>
      <c r="H11" s="23" t="s">
        <v>94</v>
      </c>
      <c r="I11" s="20"/>
      <c r="J11" s="23" t="s">
        <v>300</v>
      </c>
      <c r="K11" s="23" t="s">
        <v>429</v>
      </c>
      <c r="L11" s="71" t="s">
        <v>271</v>
      </c>
      <c r="M11" s="15" t="s">
        <v>374</v>
      </c>
    </row>
    <row r="12" spans="1:13" ht="75">
      <c r="A12" s="14">
        <v>10</v>
      </c>
      <c r="B12" s="9" t="s">
        <v>61</v>
      </c>
      <c r="C12" s="233" t="s">
        <v>376</v>
      </c>
      <c r="D12" s="233" t="s">
        <v>99</v>
      </c>
      <c r="E12" s="23">
        <v>7</v>
      </c>
      <c r="F12" s="16">
        <v>7</v>
      </c>
      <c r="G12" s="16" t="s">
        <v>437</v>
      </c>
      <c r="H12" s="23" t="s">
        <v>94</v>
      </c>
      <c r="I12" s="16"/>
      <c r="J12" s="61" t="s">
        <v>264</v>
      </c>
      <c r="K12" s="23" t="s">
        <v>429</v>
      </c>
      <c r="L12" s="71" t="s">
        <v>438</v>
      </c>
      <c r="M12" s="23" t="s">
        <v>439</v>
      </c>
    </row>
    <row r="13" spans="1:13" ht="45">
      <c r="A13" s="14">
        <v>11</v>
      </c>
      <c r="B13" s="9" t="s">
        <v>61</v>
      </c>
      <c r="C13" s="233" t="s">
        <v>385</v>
      </c>
      <c r="D13" s="233" t="s">
        <v>99</v>
      </c>
      <c r="E13" s="23">
        <v>5</v>
      </c>
      <c r="F13" s="16">
        <v>5</v>
      </c>
      <c r="G13" s="16">
        <v>3</v>
      </c>
      <c r="H13" s="23" t="s">
        <v>94</v>
      </c>
      <c r="I13" s="16"/>
      <c r="J13" s="23" t="s">
        <v>300</v>
      </c>
      <c r="K13" s="23" t="s">
        <v>429</v>
      </c>
      <c r="L13" s="71" t="s">
        <v>271</v>
      </c>
      <c r="M13" s="23" t="s">
        <v>386</v>
      </c>
    </row>
    <row r="14" spans="1:13" ht="45">
      <c r="A14" s="14">
        <v>12</v>
      </c>
      <c r="B14" s="9" t="s">
        <v>61</v>
      </c>
      <c r="C14" s="233" t="s">
        <v>392</v>
      </c>
      <c r="D14" s="233" t="s">
        <v>102</v>
      </c>
      <c r="E14" s="23">
        <v>2</v>
      </c>
      <c r="F14" s="16" t="s">
        <v>340</v>
      </c>
      <c r="G14" s="16" t="s">
        <v>340</v>
      </c>
      <c r="H14" s="23" t="s">
        <v>94</v>
      </c>
      <c r="I14" s="16"/>
      <c r="J14" s="61" t="s">
        <v>264</v>
      </c>
      <c r="K14" s="15" t="s">
        <v>431</v>
      </c>
      <c r="L14" s="16" t="s">
        <v>440</v>
      </c>
      <c r="M14" s="23" t="s">
        <v>393</v>
      </c>
    </row>
    <row r="15" spans="1:13" ht="75">
      <c r="A15" s="14">
        <v>13</v>
      </c>
      <c r="B15" s="9" t="s">
        <v>61</v>
      </c>
      <c r="C15" s="233" t="s">
        <v>410</v>
      </c>
      <c r="D15" s="233" t="s">
        <v>411</v>
      </c>
      <c r="E15" s="14">
        <v>4</v>
      </c>
      <c r="F15" s="16">
        <v>4</v>
      </c>
      <c r="G15" s="16" t="s">
        <v>441</v>
      </c>
      <c r="H15" s="23" t="s">
        <v>94</v>
      </c>
      <c r="I15" s="16"/>
      <c r="J15" s="23" t="s">
        <v>300</v>
      </c>
      <c r="K15" s="23" t="s">
        <v>429</v>
      </c>
      <c r="L15" s="97" t="s">
        <v>413</v>
      </c>
      <c r="M15" s="23" t="s">
        <v>442</v>
      </c>
    </row>
    <row r="16" spans="1:13" ht="45">
      <c r="A16" s="80">
        <v>14</v>
      </c>
      <c r="B16" s="9" t="s">
        <v>61</v>
      </c>
      <c r="C16" s="35" t="s">
        <v>290</v>
      </c>
      <c r="D16" s="23" t="s">
        <v>99</v>
      </c>
      <c r="E16" s="23">
        <v>5</v>
      </c>
      <c r="F16" s="23">
        <v>5</v>
      </c>
      <c r="G16" s="23" t="s">
        <v>443</v>
      </c>
      <c r="H16" s="77" t="s">
        <v>94</v>
      </c>
      <c r="I16" s="23"/>
      <c r="J16" s="23" t="s">
        <v>300</v>
      </c>
      <c r="K16" s="23" t="s">
        <v>429</v>
      </c>
      <c r="L16" s="78" t="s">
        <v>292</v>
      </c>
      <c r="M16" s="15" t="s">
        <v>102</v>
      </c>
    </row>
    <row r="17" spans="1:13">
      <c r="A17" s="14"/>
      <c r="B17" s="164">
        <v>14</v>
      </c>
      <c r="C17" s="16"/>
      <c r="D17" s="16"/>
      <c r="E17" s="16"/>
      <c r="F17" s="16"/>
      <c r="G17" s="16"/>
      <c r="H17" s="17"/>
      <c r="I17" s="16"/>
      <c r="J17" s="16"/>
      <c r="K17" s="15"/>
      <c r="L17" s="8"/>
      <c r="M17" s="16"/>
    </row>
    <row r="18" spans="1:13" ht="45">
      <c r="A18" s="79">
        <v>1</v>
      </c>
      <c r="B18" s="9" t="s">
        <v>133</v>
      </c>
      <c r="C18" s="43" t="s">
        <v>483</v>
      </c>
      <c r="D18" s="23" t="s">
        <v>99</v>
      </c>
      <c r="E18" s="23">
        <v>9</v>
      </c>
      <c r="F18" s="23">
        <v>8</v>
      </c>
      <c r="G18" s="23">
        <v>8</v>
      </c>
      <c r="H18" s="23">
        <v>1</v>
      </c>
      <c r="I18" s="23">
        <v>2020</v>
      </c>
      <c r="J18" s="23" t="s">
        <v>300</v>
      </c>
      <c r="K18" s="15" t="s">
        <v>501</v>
      </c>
      <c r="L18" s="267" t="s">
        <v>485</v>
      </c>
      <c r="M18" s="23" t="s">
        <v>484</v>
      </c>
    </row>
    <row r="19" spans="1:13" ht="45">
      <c r="A19" s="79">
        <v>2</v>
      </c>
      <c r="B19" s="9" t="s">
        <v>133</v>
      </c>
      <c r="C19" s="23" t="s">
        <v>486</v>
      </c>
      <c r="D19" s="23" t="s">
        <v>99</v>
      </c>
      <c r="E19" s="23" t="s">
        <v>487</v>
      </c>
      <c r="F19" s="23">
        <v>4</v>
      </c>
      <c r="G19" s="23">
        <v>4</v>
      </c>
      <c r="H19" s="23" t="s">
        <v>94</v>
      </c>
      <c r="I19" s="23" t="s">
        <v>502</v>
      </c>
      <c r="J19" s="23" t="s">
        <v>300</v>
      </c>
      <c r="K19" s="15" t="s">
        <v>501</v>
      </c>
      <c r="L19" s="23" t="s">
        <v>488</v>
      </c>
      <c r="M19" s="23" t="s">
        <v>457</v>
      </c>
    </row>
    <row r="20" spans="1:13" ht="30">
      <c r="A20" s="79">
        <v>3</v>
      </c>
      <c r="B20" s="9" t="s">
        <v>62</v>
      </c>
      <c r="C20" s="15" t="s">
        <v>503</v>
      </c>
      <c r="D20" s="23" t="s">
        <v>99</v>
      </c>
      <c r="E20" s="23">
        <v>11</v>
      </c>
      <c r="F20" s="23">
        <v>10</v>
      </c>
      <c r="G20" s="23">
        <v>10</v>
      </c>
      <c r="H20" s="23" t="s">
        <v>94</v>
      </c>
      <c r="I20" s="23" t="s">
        <v>502</v>
      </c>
      <c r="J20" s="264" t="s">
        <v>300</v>
      </c>
      <c r="K20" s="15" t="s">
        <v>501</v>
      </c>
      <c r="L20" s="264" t="s">
        <v>504</v>
      </c>
      <c r="M20" s="264" t="s">
        <v>484</v>
      </c>
    </row>
    <row r="21" spans="1:13" ht="45">
      <c r="A21" s="79">
        <v>4</v>
      </c>
      <c r="B21" s="9" t="s">
        <v>62</v>
      </c>
      <c r="C21" s="23" t="s">
        <v>493</v>
      </c>
      <c r="D21" s="16" t="s">
        <v>99</v>
      </c>
      <c r="E21" s="16">
        <v>2.5</v>
      </c>
      <c r="F21" s="16" t="s">
        <v>494</v>
      </c>
      <c r="G21" s="16" t="s">
        <v>494</v>
      </c>
      <c r="H21" s="16" t="s">
        <v>94</v>
      </c>
      <c r="I21" s="16" t="s">
        <v>502</v>
      </c>
      <c r="J21" s="16" t="s">
        <v>505</v>
      </c>
      <c r="K21" s="15" t="s">
        <v>501</v>
      </c>
      <c r="L21" s="16" t="s">
        <v>506</v>
      </c>
      <c r="M21" s="16" t="s">
        <v>507</v>
      </c>
    </row>
    <row r="22" spans="1:13" ht="30">
      <c r="A22" s="79">
        <v>5</v>
      </c>
      <c r="B22" s="9" t="s">
        <v>62</v>
      </c>
      <c r="C22" s="33" t="s">
        <v>508</v>
      </c>
      <c r="D22" s="16" t="s">
        <v>99</v>
      </c>
      <c r="E22" s="16">
        <v>2</v>
      </c>
      <c r="F22" s="16" t="s">
        <v>509</v>
      </c>
      <c r="G22" s="16" t="s">
        <v>509</v>
      </c>
      <c r="H22" s="16" t="s">
        <v>94</v>
      </c>
      <c r="I22" s="16" t="s">
        <v>502</v>
      </c>
      <c r="J22" s="16" t="s">
        <v>300</v>
      </c>
      <c r="K22" s="15" t="s">
        <v>510</v>
      </c>
      <c r="L22" s="16" t="s">
        <v>511</v>
      </c>
      <c r="M22" s="16" t="s">
        <v>491</v>
      </c>
    </row>
    <row r="23" spans="1:13">
      <c r="A23" s="79"/>
      <c r="B23" s="164">
        <v>5</v>
      </c>
      <c r="C23" s="15"/>
      <c r="D23" s="15"/>
      <c r="E23" s="77"/>
      <c r="F23" s="77"/>
      <c r="G23" s="77"/>
      <c r="H23" s="77"/>
      <c r="I23" s="77"/>
      <c r="J23" s="23"/>
      <c r="K23" s="23"/>
      <c r="L23" s="23"/>
      <c r="M23" s="15"/>
    </row>
    <row r="24" spans="1:13" ht="45">
      <c r="A24" s="14">
        <v>1</v>
      </c>
      <c r="B24" s="9" t="s">
        <v>550</v>
      </c>
      <c r="C24" s="35" t="s">
        <v>539</v>
      </c>
      <c r="D24" s="23" t="s">
        <v>512</v>
      </c>
      <c r="E24" s="23">
        <v>2</v>
      </c>
      <c r="F24" s="23">
        <v>0.6</v>
      </c>
      <c r="G24" s="23">
        <v>2</v>
      </c>
      <c r="H24" s="77" t="s">
        <v>94</v>
      </c>
      <c r="I24" s="23"/>
      <c r="J24" s="23" t="s">
        <v>540</v>
      </c>
      <c r="K24" s="15"/>
      <c r="L24" s="78" t="s">
        <v>551</v>
      </c>
      <c r="M24" s="23" t="s">
        <v>529</v>
      </c>
    </row>
    <row r="25" spans="1:13">
      <c r="A25" s="79"/>
      <c r="B25" s="164">
        <v>1</v>
      </c>
      <c r="C25" s="15"/>
      <c r="D25" s="15"/>
      <c r="E25" s="77"/>
      <c r="F25" s="77"/>
      <c r="G25" s="77"/>
      <c r="H25" s="77"/>
      <c r="I25" s="77"/>
      <c r="J25" s="23"/>
      <c r="K25" s="23"/>
      <c r="L25" s="23"/>
      <c r="M25" s="15"/>
    </row>
    <row r="26" spans="1:13" ht="36" customHeight="1">
      <c r="A26" s="14">
        <v>1</v>
      </c>
      <c r="B26" s="9" t="s">
        <v>144</v>
      </c>
      <c r="C26" s="35" t="s">
        <v>567</v>
      </c>
      <c r="D26" s="23" t="s">
        <v>99</v>
      </c>
      <c r="E26" s="23">
        <v>10</v>
      </c>
      <c r="F26" s="23">
        <v>10</v>
      </c>
      <c r="G26" s="23">
        <v>10</v>
      </c>
      <c r="H26" s="77" t="s">
        <v>111</v>
      </c>
      <c r="I26" s="23">
        <v>2024</v>
      </c>
      <c r="J26" s="23" t="s">
        <v>528</v>
      </c>
      <c r="K26" s="15" t="s">
        <v>590</v>
      </c>
      <c r="L26" s="78" t="s">
        <v>298</v>
      </c>
      <c r="M26" s="23" t="s">
        <v>273</v>
      </c>
    </row>
    <row r="27" spans="1:13" ht="39.75" customHeight="1">
      <c r="A27" s="14">
        <v>2</v>
      </c>
      <c r="B27" s="9" t="s">
        <v>144</v>
      </c>
      <c r="C27" s="23" t="s">
        <v>566</v>
      </c>
      <c r="D27" s="23" t="s">
        <v>99</v>
      </c>
      <c r="E27" s="77">
        <v>12</v>
      </c>
      <c r="F27" s="77">
        <v>12</v>
      </c>
      <c r="G27" s="77">
        <v>12</v>
      </c>
      <c r="H27" s="77" t="s">
        <v>111</v>
      </c>
      <c r="I27" s="23">
        <v>2020</v>
      </c>
      <c r="J27" s="23" t="s">
        <v>528</v>
      </c>
      <c r="K27" s="15" t="s">
        <v>590</v>
      </c>
      <c r="L27" s="108" t="s">
        <v>298</v>
      </c>
      <c r="M27" s="23" t="s">
        <v>273</v>
      </c>
    </row>
    <row r="28" spans="1:13" ht="45">
      <c r="A28" s="14">
        <v>3</v>
      </c>
      <c r="B28" s="9" t="s">
        <v>144</v>
      </c>
      <c r="C28" s="23" t="s">
        <v>586</v>
      </c>
      <c r="D28" s="23" t="s">
        <v>587</v>
      </c>
      <c r="E28" s="23">
        <v>1</v>
      </c>
      <c r="F28" s="23">
        <v>1</v>
      </c>
      <c r="G28" s="23">
        <v>1</v>
      </c>
      <c r="H28" s="77" t="s">
        <v>564</v>
      </c>
      <c r="I28" s="23"/>
      <c r="J28" s="23" t="s">
        <v>517</v>
      </c>
      <c r="K28" s="15" t="s">
        <v>590</v>
      </c>
      <c r="L28" s="23" t="s">
        <v>589</v>
      </c>
      <c r="M28" s="23" t="s">
        <v>588</v>
      </c>
    </row>
    <row r="29" spans="1:13" ht="45">
      <c r="A29" s="14">
        <v>4</v>
      </c>
      <c r="B29" s="9" t="s">
        <v>144</v>
      </c>
      <c r="C29" s="23" t="s">
        <v>563</v>
      </c>
      <c r="D29" s="23" t="s">
        <v>99</v>
      </c>
      <c r="E29" s="23">
        <v>9</v>
      </c>
      <c r="F29" s="23">
        <v>9</v>
      </c>
      <c r="G29" s="23">
        <v>2</v>
      </c>
      <c r="H29" s="23" t="s">
        <v>564</v>
      </c>
      <c r="I29" s="23"/>
      <c r="J29" s="23" t="s">
        <v>528</v>
      </c>
      <c r="K29" s="15" t="s">
        <v>590</v>
      </c>
      <c r="L29" s="23" t="s">
        <v>591</v>
      </c>
      <c r="M29" s="23" t="s">
        <v>273</v>
      </c>
    </row>
    <row r="30" spans="1:13">
      <c r="A30" s="15"/>
      <c r="B30" s="291">
        <v>4</v>
      </c>
      <c r="C30" s="15"/>
      <c r="D30" s="15"/>
      <c r="E30" s="15"/>
      <c r="F30" s="15"/>
      <c r="G30" s="15"/>
      <c r="H30" s="15"/>
      <c r="I30" s="15"/>
      <c r="J30" s="15"/>
      <c r="K30" s="15"/>
      <c r="L30" s="15"/>
      <c r="M30" s="15"/>
    </row>
    <row r="31" spans="1:13" ht="45">
      <c r="A31" s="15">
        <v>1</v>
      </c>
      <c r="B31" s="9" t="s">
        <v>597</v>
      </c>
      <c r="C31" s="23" t="s">
        <v>676</v>
      </c>
      <c r="D31" s="23" t="s">
        <v>512</v>
      </c>
      <c r="E31" s="23">
        <v>10</v>
      </c>
      <c r="F31" s="23">
        <v>8</v>
      </c>
      <c r="G31" s="23"/>
      <c r="H31" s="23" t="s">
        <v>256</v>
      </c>
      <c r="I31" s="15">
        <v>2024</v>
      </c>
      <c r="J31" s="23" t="s">
        <v>517</v>
      </c>
      <c r="K31" s="15"/>
      <c r="L31" s="23" t="s">
        <v>672</v>
      </c>
      <c r="M31" s="33" t="s">
        <v>291</v>
      </c>
    </row>
    <row r="32" spans="1:13" ht="60">
      <c r="A32" s="15">
        <v>2</v>
      </c>
      <c r="B32" s="9" t="s">
        <v>597</v>
      </c>
      <c r="C32" s="15" t="s">
        <v>677</v>
      </c>
      <c r="D32" s="15" t="s">
        <v>678</v>
      </c>
      <c r="E32" s="15">
        <v>13</v>
      </c>
      <c r="F32" s="15">
        <v>13</v>
      </c>
      <c r="G32" s="15">
        <v>13</v>
      </c>
      <c r="H32" s="15" t="s">
        <v>406</v>
      </c>
      <c r="I32" s="15">
        <v>2021</v>
      </c>
      <c r="J32" s="15" t="s">
        <v>679</v>
      </c>
      <c r="K32" s="15"/>
      <c r="L32" s="15" t="s">
        <v>618</v>
      </c>
      <c r="M32" s="23" t="s">
        <v>680</v>
      </c>
    </row>
    <row r="33" spans="1:13" ht="60">
      <c r="A33" s="15">
        <v>3</v>
      </c>
      <c r="B33" s="9" t="s">
        <v>597</v>
      </c>
      <c r="C33" s="23" t="s">
        <v>635</v>
      </c>
      <c r="D33" s="23" t="s">
        <v>512</v>
      </c>
      <c r="E33" s="23">
        <v>8</v>
      </c>
      <c r="F33" s="23">
        <v>2</v>
      </c>
      <c r="G33" s="23">
        <v>5</v>
      </c>
      <c r="H33" s="23" t="s">
        <v>94</v>
      </c>
      <c r="I33" s="23"/>
      <c r="J33" s="23" t="s">
        <v>517</v>
      </c>
      <c r="K33" s="15"/>
      <c r="L33" s="23" t="s">
        <v>681</v>
      </c>
      <c r="M33" s="23" t="s">
        <v>682</v>
      </c>
    </row>
    <row r="34" spans="1:13" ht="75">
      <c r="A34" s="15">
        <v>4</v>
      </c>
      <c r="B34" s="9" t="s">
        <v>597</v>
      </c>
      <c r="C34" s="15" t="s">
        <v>673</v>
      </c>
      <c r="D34" s="23" t="s">
        <v>512</v>
      </c>
      <c r="E34" s="15">
        <v>1</v>
      </c>
      <c r="F34" s="15">
        <v>1</v>
      </c>
      <c r="G34" s="15">
        <v>1</v>
      </c>
      <c r="H34" s="15" t="s">
        <v>94</v>
      </c>
      <c r="I34" s="15"/>
      <c r="J34" s="15" t="s">
        <v>517</v>
      </c>
      <c r="K34" s="15" t="s">
        <v>683</v>
      </c>
      <c r="L34" s="15" t="s">
        <v>675</v>
      </c>
      <c r="M34" s="15" t="s">
        <v>674</v>
      </c>
    </row>
    <row r="35" spans="1:13">
      <c r="A35" s="19"/>
      <c r="B35" s="291">
        <v>4</v>
      </c>
      <c r="C35" s="15"/>
      <c r="D35" s="15"/>
      <c r="E35" s="86"/>
      <c r="F35" s="15"/>
      <c r="G35" s="15"/>
      <c r="H35" s="15"/>
      <c r="I35" s="15"/>
      <c r="J35" s="15"/>
      <c r="K35" s="15"/>
      <c r="L35" s="15"/>
      <c r="M35" s="15"/>
    </row>
    <row r="36" spans="1:13" ht="30">
      <c r="A36" s="14">
        <v>1</v>
      </c>
      <c r="B36" s="9" t="s">
        <v>691</v>
      </c>
      <c r="C36" s="35" t="s">
        <v>739</v>
      </c>
      <c r="D36" s="23" t="s">
        <v>512</v>
      </c>
      <c r="E36" s="23">
        <v>2</v>
      </c>
      <c r="F36" s="23">
        <v>2</v>
      </c>
      <c r="G36" s="23">
        <v>2</v>
      </c>
      <c r="H36" s="77" t="s">
        <v>94</v>
      </c>
      <c r="I36" s="23"/>
      <c r="J36" s="23" t="s">
        <v>517</v>
      </c>
      <c r="K36" s="15" t="s">
        <v>683</v>
      </c>
      <c r="L36" s="78" t="s">
        <v>694</v>
      </c>
      <c r="M36" s="23" t="s">
        <v>740</v>
      </c>
    </row>
    <row r="37" spans="1:13" ht="45">
      <c r="A37" s="14">
        <v>2</v>
      </c>
      <c r="B37" s="9" t="s">
        <v>691</v>
      </c>
      <c r="C37" s="23" t="s">
        <v>727</v>
      </c>
      <c r="D37" s="23" t="s">
        <v>512</v>
      </c>
      <c r="E37" s="77">
        <v>1</v>
      </c>
      <c r="F37" s="77">
        <v>1</v>
      </c>
      <c r="G37" s="77">
        <v>1</v>
      </c>
      <c r="H37" s="77" t="s">
        <v>94</v>
      </c>
      <c r="I37" s="23"/>
      <c r="J37" s="23" t="s">
        <v>528</v>
      </c>
      <c r="K37" s="15" t="s">
        <v>683</v>
      </c>
      <c r="L37" s="108" t="s">
        <v>729</v>
      </c>
      <c r="M37" s="23" t="s">
        <v>728</v>
      </c>
    </row>
    <row r="38" spans="1:13" ht="45">
      <c r="A38" s="14">
        <v>3</v>
      </c>
      <c r="B38" s="9" t="s">
        <v>691</v>
      </c>
      <c r="C38" s="23" t="s">
        <v>715</v>
      </c>
      <c r="D38" s="23" t="s">
        <v>512</v>
      </c>
      <c r="E38" s="23">
        <v>2</v>
      </c>
      <c r="F38" s="23">
        <v>2</v>
      </c>
      <c r="G38" s="23">
        <v>2</v>
      </c>
      <c r="H38" s="77" t="s">
        <v>94</v>
      </c>
      <c r="I38" s="23"/>
      <c r="J38" s="23" t="s">
        <v>517</v>
      </c>
      <c r="K38" s="15" t="s">
        <v>590</v>
      </c>
      <c r="L38" s="23" t="s">
        <v>717</v>
      </c>
      <c r="M38" s="23" t="s">
        <v>587</v>
      </c>
    </row>
    <row r="39" spans="1:13" ht="45">
      <c r="A39" s="14">
        <v>4</v>
      </c>
      <c r="B39" s="9" t="s">
        <v>691</v>
      </c>
      <c r="C39" s="23" t="s">
        <v>708</v>
      </c>
      <c r="D39" s="23" t="s">
        <v>512</v>
      </c>
      <c r="E39" s="23">
        <v>7</v>
      </c>
      <c r="F39" s="23">
        <v>7</v>
      </c>
      <c r="G39" s="23">
        <v>1</v>
      </c>
      <c r="H39" s="23" t="s">
        <v>94</v>
      </c>
      <c r="I39" s="23"/>
      <c r="J39" s="23" t="s">
        <v>517</v>
      </c>
      <c r="K39" s="15" t="s">
        <v>590</v>
      </c>
      <c r="L39" s="23" t="s">
        <v>717</v>
      </c>
      <c r="M39" s="23" t="s">
        <v>742</v>
      </c>
    </row>
    <row r="40" spans="1:13" ht="45">
      <c r="A40" s="14">
        <v>5</v>
      </c>
      <c r="B40" s="9" t="s">
        <v>691</v>
      </c>
      <c r="C40" s="33" t="s">
        <v>706</v>
      </c>
      <c r="D40" s="23" t="s">
        <v>512</v>
      </c>
      <c r="E40" s="77">
        <v>1</v>
      </c>
      <c r="F40" s="77">
        <v>1</v>
      </c>
      <c r="G40" s="77">
        <v>1</v>
      </c>
      <c r="H40" s="77" t="s">
        <v>94</v>
      </c>
      <c r="I40" s="77"/>
      <c r="J40" s="23" t="s">
        <v>528</v>
      </c>
      <c r="K40" s="15" t="s">
        <v>590</v>
      </c>
      <c r="L40" s="23" t="s">
        <v>743</v>
      </c>
      <c r="M40" s="23" t="s">
        <v>744</v>
      </c>
    </row>
    <row r="41" spans="1:13" ht="45">
      <c r="A41" s="14">
        <v>6</v>
      </c>
      <c r="B41" s="9" t="s">
        <v>691</v>
      </c>
      <c r="C41" s="23" t="s">
        <v>696</v>
      </c>
      <c r="D41" s="23" t="s">
        <v>512</v>
      </c>
      <c r="E41" s="23" t="s">
        <v>745</v>
      </c>
      <c r="F41" s="23" t="s">
        <v>745</v>
      </c>
      <c r="G41" s="23" t="s">
        <v>745</v>
      </c>
      <c r="H41" s="23" t="s">
        <v>94</v>
      </c>
      <c r="I41" s="23"/>
      <c r="J41" s="23" t="s">
        <v>528</v>
      </c>
      <c r="K41" s="516" t="s">
        <v>590</v>
      </c>
      <c r="L41" s="23" t="s">
        <v>700</v>
      </c>
      <c r="M41" s="23" t="s">
        <v>699</v>
      </c>
    </row>
    <row r="42" spans="1:13" ht="15.75">
      <c r="A42" s="66"/>
      <c r="B42" s="328">
        <v>6</v>
      </c>
      <c r="C42" s="66"/>
      <c r="D42" s="66"/>
      <c r="E42" s="67"/>
      <c r="F42" s="67"/>
      <c r="G42" s="67"/>
      <c r="H42" s="67"/>
      <c r="I42" s="84"/>
      <c r="J42" s="67"/>
      <c r="K42" s="66"/>
      <c r="L42" s="84"/>
      <c r="M42" s="66"/>
    </row>
    <row r="43" spans="1:13" ht="45" customHeight="1">
      <c r="A43" s="14">
        <v>1</v>
      </c>
      <c r="B43" s="324" t="s">
        <v>831</v>
      </c>
      <c r="C43" s="23" t="s">
        <v>767</v>
      </c>
      <c r="D43" s="35" t="s">
        <v>512</v>
      </c>
      <c r="E43" s="23" t="s">
        <v>768</v>
      </c>
      <c r="F43" s="23" t="s">
        <v>768</v>
      </c>
      <c r="G43" s="23" t="s">
        <v>769</v>
      </c>
      <c r="H43" s="23" t="s">
        <v>94</v>
      </c>
      <c r="I43" s="23"/>
      <c r="J43" s="23" t="s">
        <v>311</v>
      </c>
      <c r="K43" s="23" t="s">
        <v>590</v>
      </c>
      <c r="L43" s="35" t="s">
        <v>755</v>
      </c>
      <c r="M43" s="23" t="s">
        <v>273</v>
      </c>
    </row>
    <row r="44" spans="1:13" ht="75">
      <c r="A44" s="14">
        <v>2</v>
      </c>
      <c r="B44" s="324" t="s">
        <v>831</v>
      </c>
      <c r="C44" s="23" t="s">
        <v>776</v>
      </c>
      <c r="D44" s="35" t="s">
        <v>512</v>
      </c>
      <c r="E44" s="23" t="s">
        <v>817</v>
      </c>
      <c r="F44" s="23" t="s">
        <v>817</v>
      </c>
      <c r="G44" s="23" t="s">
        <v>832</v>
      </c>
      <c r="H44" s="23" t="s">
        <v>94</v>
      </c>
      <c r="I44" s="23"/>
      <c r="J44" s="23" t="s">
        <v>773</v>
      </c>
      <c r="K44" s="23" t="s">
        <v>590</v>
      </c>
      <c r="L44" s="336" t="s">
        <v>833</v>
      </c>
      <c r="M44" s="93" t="s">
        <v>332</v>
      </c>
    </row>
    <row r="45" spans="1:13" ht="45">
      <c r="A45" s="14">
        <v>3</v>
      </c>
      <c r="B45" s="324" t="s">
        <v>831</v>
      </c>
      <c r="C45" s="23" t="s">
        <v>778</v>
      </c>
      <c r="D45" s="35" t="s">
        <v>512</v>
      </c>
      <c r="E45" s="23" t="s">
        <v>779</v>
      </c>
      <c r="F45" s="23" t="s">
        <v>780</v>
      </c>
      <c r="G45" s="23" t="s">
        <v>781</v>
      </c>
      <c r="H45" s="23" t="s">
        <v>94</v>
      </c>
      <c r="I45" s="23"/>
      <c r="J45" s="23" t="s">
        <v>782</v>
      </c>
      <c r="K45" s="23" t="s">
        <v>683</v>
      </c>
      <c r="L45" s="23" t="s">
        <v>834</v>
      </c>
      <c r="M45" s="23" t="s">
        <v>835</v>
      </c>
    </row>
    <row r="46" spans="1:13" ht="45">
      <c r="A46" s="14">
        <v>4</v>
      </c>
      <c r="B46" s="324" t="s">
        <v>831</v>
      </c>
      <c r="C46" s="35" t="s">
        <v>785</v>
      </c>
      <c r="D46" s="35" t="s">
        <v>512</v>
      </c>
      <c r="E46" s="23" t="s">
        <v>786</v>
      </c>
      <c r="F46" s="23" t="s">
        <v>780</v>
      </c>
      <c r="G46" s="23" t="s">
        <v>787</v>
      </c>
      <c r="H46" s="23" t="s">
        <v>94</v>
      </c>
      <c r="I46" s="23"/>
      <c r="J46" s="23" t="s">
        <v>782</v>
      </c>
      <c r="K46" s="23" t="s">
        <v>683</v>
      </c>
      <c r="L46" s="23" t="s">
        <v>836</v>
      </c>
      <c r="M46" s="15" t="s">
        <v>837</v>
      </c>
    </row>
    <row r="47" spans="1:13" ht="45">
      <c r="A47" s="14">
        <v>5</v>
      </c>
      <c r="B47" s="324" t="s">
        <v>831</v>
      </c>
      <c r="C47" s="35" t="s">
        <v>796</v>
      </c>
      <c r="D47" s="23" t="s">
        <v>512</v>
      </c>
      <c r="E47" s="23" t="s">
        <v>797</v>
      </c>
      <c r="F47" s="23" t="s">
        <v>798</v>
      </c>
      <c r="G47" s="23" t="s">
        <v>799</v>
      </c>
      <c r="H47" s="23" t="s">
        <v>94</v>
      </c>
      <c r="I47" s="23"/>
      <c r="J47" s="23" t="s">
        <v>773</v>
      </c>
      <c r="K47" s="8" t="s">
        <v>683</v>
      </c>
      <c r="L47" s="23" t="s">
        <v>838</v>
      </c>
      <c r="M47" s="23" t="s">
        <v>839</v>
      </c>
    </row>
    <row r="48" spans="1:13" ht="45">
      <c r="A48" s="14">
        <v>6</v>
      </c>
      <c r="B48" s="324" t="s">
        <v>831</v>
      </c>
      <c r="C48" s="23" t="s">
        <v>827</v>
      </c>
      <c r="D48" s="23" t="s">
        <v>828</v>
      </c>
      <c r="E48" s="23" t="s">
        <v>781</v>
      </c>
      <c r="F48" s="23" t="s">
        <v>780</v>
      </c>
      <c r="G48" s="23">
        <v>0</v>
      </c>
      <c r="H48" s="23" t="s">
        <v>94</v>
      </c>
      <c r="I48" s="23"/>
      <c r="J48" s="15" t="s">
        <v>311</v>
      </c>
      <c r="K48" s="23" t="s">
        <v>590</v>
      </c>
      <c r="L48" s="337" t="s">
        <v>840</v>
      </c>
      <c r="M48" s="23" t="s">
        <v>829</v>
      </c>
    </row>
    <row r="49" spans="1:13">
      <c r="A49" s="105"/>
      <c r="B49" s="340">
        <v>6</v>
      </c>
      <c r="C49" s="105"/>
      <c r="D49" s="105"/>
      <c r="E49" s="105"/>
      <c r="F49" s="105"/>
      <c r="G49" s="105"/>
      <c r="H49" s="106"/>
      <c r="I49" s="106"/>
      <c r="J49" s="106"/>
      <c r="K49" s="106"/>
      <c r="L49" s="106"/>
      <c r="M49" s="106"/>
    </row>
    <row r="50" spans="1:13" ht="45">
      <c r="A50" s="14">
        <v>1</v>
      </c>
      <c r="B50" s="181" t="s">
        <v>863</v>
      </c>
      <c r="C50" s="35" t="s">
        <v>846</v>
      </c>
      <c r="D50" s="23" t="s">
        <v>455</v>
      </c>
      <c r="E50" s="23">
        <v>11.8</v>
      </c>
      <c r="F50" s="23">
        <v>11.8</v>
      </c>
      <c r="G50" s="23">
        <v>10.1</v>
      </c>
      <c r="H50" s="77" t="s">
        <v>94</v>
      </c>
      <c r="I50" s="23"/>
      <c r="J50" s="23" t="s">
        <v>517</v>
      </c>
      <c r="K50" s="15" t="s">
        <v>864</v>
      </c>
      <c r="L50" s="78" t="s">
        <v>865</v>
      </c>
      <c r="M50" s="23" t="s">
        <v>469</v>
      </c>
    </row>
    <row r="51" spans="1:13" ht="90">
      <c r="A51" s="14">
        <v>2</v>
      </c>
      <c r="B51" s="181" t="s">
        <v>863</v>
      </c>
      <c r="C51" s="23" t="s">
        <v>855</v>
      </c>
      <c r="D51" s="23" t="s">
        <v>512</v>
      </c>
      <c r="E51" s="77">
        <v>5</v>
      </c>
      <c r="F51" s="77">
        <v>4</v>
      </c>
      <c r="G51" s="77">
        <v>4</v>
      </c>
      <c r="H51" s="77" t="s">
        <v>94</v>
      </c>
      <c r="I51" s="23"/>
      <c r="J51" s="23" t="s">
        <v>517</v>
      </c>
      <c r="K51" s="15" t="s">
        <v>864</v>
      </c>
      <c r="L51" s="35" t="s">
        <v>856</v>
      </c>
      <c r="M51" s="23" t="s">
        <v>374</v>
      </c>
    </row>
    <row r="52" spans="1:13" ht="60">
      <c r="A52" s="14">
        <v>3</v>
      </c>
      <c r="B52" s="181" t="s">
        <v>863</v>
      </c>
      <c r="C52" s="23" t="s">
        <v>861</v>
      </c>
      <c r="D52" s="23" t="s">
        <v>512</v>
      </c>
      <c r="E52" s="23">
        <v>8.5</v>
      </c>
      <c r="F52" s="23">
        <v>8.5</v>
      </c>
      <c r="G52" s="23">
        <v>8.5</v>
      </c>
      <c r="H52" s="77" t="s">
        <v>94</v>
      </c>
      <c r="I52" s="23"/>
      <c r="J52" s="23" t="s">
        <v>517</v>
      </c>
      <c r="K52" s="15" t="s">
        <v>864</v>
      </c>
      <c r="L52" s="78" t="s">
        <v>862</v>
      </c>
      <c r="M52" s="23" t="s">
        <v>472</v>
      </c>
    </row>
    <row r="53" spans="1:13" ht="60">
      <c r="A53" s="14">
        <v>4</v>
      </c>
      <c r="B53" s="181" t="s">
        <v>863</v>
      </c>
      <c r="C53" s="23" t="s">
        <v>849</v>
      </c>
      <c r="D53" s="23" t="s">
        <v>512</v>
      </c>
      <c r="E53" s="23">
        <v>7.4</v>
      </c>
      <c r="F53" s="23">
        <v>1</v>
      </c>
      <c r="G53" s="23" t="s">
        <v>850</v>
      </c>
      <c r="H53" s="23" t="s">
        <v>94</v>
      </c>
      <c r="I53" s="23"/>
      <c r="J53" s="23" t="s">
        <v>517</v>
      </c>
      <c r="K53" s="15" t="s">
        <v>864</v>
      </c>
      <c r="L53" s="23" t="s">
        <v>851</v>
      </c>
      <c r="M53" s="23" t="s">
        <v>301</v>
      </c>
    </row>
    <row r="54" spans="1:13">
      <c r="A54" s="105"/>
      <c r="B54" s="340">
        <v>4</v>
      </c>
      <c r="C54" s="105"/>
      <c r="D54" s="105"/>
      <c r="E54" s="105"/>
      <c r="F54" s="105"/>
      <c r="G54" s="105"/>
      <c r="H54" s="106"/>
      <c r="I54" s="106"/>
      <c r="J54" s="106"/>
      <c r="K54" s="106"/>
      <c r="L54" s="106"/>
      <c r="M54" s="106"/>
    </row>
    <row r="55" spans="1:13" ht="30">
      <c r="A55" s="14">
        <v>1</v>
      </c>
      <c r="B55" s="9" t="s">
        <v>69</v>
      </c>
      <c r="C55" s="35" t="s">
        <v>871</v>
      </c>
      <c r="D55" s="23" t="s">
        <v>455</v>
      </c>
      <c r="E55" s="23" t="s">
        <v>872</v>
      </c>
      <c r="F55" s="23" t="s">
        <v>872</v>
      </c>
      <c r="G55" s="23" t="s">
        <v>873</v>
      </c>
      <c r="H55" s="77" t="s">
        <v>94</v>
      </c>
      <c r="I55" s="23"/>
      <c r="J55" s="23" t="s">
        <v>517</v>
      </c>
      <c r="K55" s="15" t="s">
        <v>864</v>
      </c>
      <c r="L55" s="78" t="s">
        <v>694</v>
      </c>
      <c r="M55" s="23" t="s">
        <v>579</v>
      </c>
    </row>
    <row r="56" spans="1:13" ht="30">
      <c r="A56" s="14">
        <v>2</v>
      </c>
      <c r="B56" s="9" t="s">
        <v>69</v>
      </c>
      <c r="C56" s="23" t="s">
        <v>874</v>
      </c>
      <c r="D56" s="23" t="s">
        <v>455</v>
      </c>
      <c r="E56" s="77" t="s">
        <v>875</v>
      </c>
      <c r="F56" s="77" t="s">
        <v>876</v>
      </c>
      <c r="G56" s="77" t="s">
        <v>872</v>
      </c>
      <c r="H56" s="77" t="s">
        <v>111</v>
      </c>
      <c r="I56" s="23">
        <v>2024</v>
      </c>
      <c r="J56" s="23" t="s">
        <v>877</v>
      </c>
      <c r="K56" s="15" t="s">
        <v>864</v>
      </c>
      <c r="L56" s="108" t="s">
        <v>878</v>
      </c>
      <c r="M56" s="23" t="s">
        <v>879</v>
      </c>
    </row>
    <row r="57" spans="1:13" ht="30">
      <c r="A57" s="14">
        <v>3</v>
      </c>
      <c r="B57" s="9" t="s">
        <v>69</v>
      </c>
      <c r="C57" s="23" t="s">
        <v>969</v>
      </c>
      <c r="D57" s="23" t="s">
        <v>579</v>
      </c>
      <c r="E57" s="23" t="s">
        <v>876</v>
      </c>
      <c r="F57" s="23" t="s">
        <v>1001</v>
      </c>
      <c r="G57" s="23" t="s">
        <v>876</v>
      </c>
      <c r="H57" s="77" t="s">
        <v>966</v>
      </c>
      <c r="I57" s="23">
        <v>2019</v>
      </c>
      <c r="J57" s="23" t="s">
        <v>517</v>
      </c>
      <c r="K57" s="15" t="s">
        <v>864</v>
      </c>
      <c r="L57" s="23" t="s">
        <v>891</v>
      </c>
      <c r="M57" s="23" t="s">
        <v>1002</v>
      </c>
    </row>
    <row r="58" spans="1:13" ht="45">
      <c r="A58" s="14">
        <v>4</v>
      </c>
      <c r="B58" s="9" t="s">
        <v>69</v>
      </c>
      <c r="C58" s="23" t="s">
        <v>976</v>
      </c>
      <c r="D58" s="23" t="s">
        <v>512</v>
      </c>
      <c r="E58" s="23" t="s">
        <v>883</v>
      </c>
      <c r="F58" s="23" t="s">
        <v>883</v>
      </c>
      <c r="G58" s="23" t="s">
        <v>884</v>
      </c>
      <c r="H58" s="23" t="s">
        <v>966</v>
      </c>
      <c r="I58" s="23">
        <v>2020</v>
      </c>
      <c r="J58" s="23" t="s">
        <v>877</v>
      </c>
      <c r="K58" s="15" t="s">
        <v>864</v>
      </c>
      <c r="L58" s="23" t="s">
        <v>878</v>
      </c>
      <c r="M58" s="23" t="s">
        <v>1003</v>
      </c>
    </row>
    <row r="59" spans="1:13" ht="45">
      <c r="A59" s="14">
        <v>5</v>
      </c>
      <c r="B59" s="9" t="s">
        <v>69</v>
      </c>
      <c r="C59" s="33" t="s">
        <v>1004</v>
      </c>
      <c r="D59" s="23" t="s">
        <v>512</v>
      </c>
      <c r="E59" s="77" t="s">
        <v>907</v>
      </c>
      <c r="F59" s="77" t="s">
        <v>907</v>
      </c>
      <c r="G59" s="77" t="s">
        <v>908</v>
      </c>
      <c r="H59" s="77" t="s">
        <v>94</v>
      </c>
      <c r="I59" s="77"/>
      <c r="J59" s="23" t="s">
        <v>910</v>
      </c>
      <c r="K59" s="15" t="s">
        <v>864</v>
      </c>
      <c r="L59" s="23" t="s">
        <v>694</v>
      </c>
      <c r="M59" s="23" t="s">
        <v>1005</v>
      </c>
    </row>
    <row r="60" spans="1:13" ht="30">
      <c r="A60" s="14">
        <v>6</v>
      </c>
      <c r="B60" s="9" t="s">
        <v>69</v>
      </c>
      <c r="C60" s="23" t="s">
        <v>912</v>
      </c>
      <c r="D60" s="23" t="s">
        <v>512</v>
      </c>
      <c r="E60" s="23" t="s">
        <v>913</v>
      </c>
      <c r="F60" s="23" t="s">
        <v>913</v>
      </c>
      <c r="G60" s="23">
        <v>0</v>
      </c>
      <c r="H60" s="23" t="s">
        <v>94</v>
      </c>
      <c r="I60" s="23"/>
      <c r="J60" s="23" t="s">
        <v>877</v>
      </c>
      <c r="K60" s="15" t="s">
        <v>864</v>
      </c>
      <c r="L60" s="23" t="s">
        <v>1006</v>
      </c>
      <c r="M60" s="23" t="s">
        <v>1007</v>
      </c>
    </row>
    <row r="61" spans="1:13" ht="30">
      <c r="A61" s="14">
        <v>7</v>
      </c>
      <c r="B61" s="9" t="s">
        <v>69</v>
      </c>
      <c r="C61" s="23" t="s">
        <v>917</v>
      </c>
      <c r="D61" s="77" t="s">
        <v>512</v>
      </c>
      <c r="E61" s="77" t="s">
        <v>913</v>
      </c>
      <c r="F61" s="77" t="s">
        <v>913</v>
      </c>
      <c r="G61" s="77" t="s">
        <v>872</v>
      </c>
      <c r="H61" s="77" t="s">
        <v>94</v>
      </c>
      <c r="I61" s="77"/>
      <c r="J61" s="77" t="s">
        <v>877</v>
      </c>
      <c r="K61" s="15" t="s">
        <v>864</v>
      </c>
      <c r="L61" s="23" t="s">
        <v>1006</v>
      </c>
      <c r="M61" s="23" t="s">
        <v>1008</v>
      </c>
    </row>
    <row r="62" spans="1:13" ht="30">
      <c r="A62" s="14">
        <v>8</v>
      </c>
      <c r="B62" s="9" t="s">
        <v>69</v>
      </c>
      <c r="C62" s="33" t="s">
        <v>1009</v>
      </c>
      <c r="D62" s="23" t="s">
        <v>512</v>
      </c>
      <c r="E62" s="77" t="s">
        <v>893</v>
      </c>
      <c r="F62" s="77" t="s">
        <v>873</v>
      </c>
      <c r="G62" s="77">
        <v>0</v>
      </c>
      <c r="H62" s="77" t="s">
        <v>94</v>
      </c>
      <c r="I62" s="77"/>
      <c r="J62" s="23" t="s">
        <v>877</v>
      </c>
      <c r="K62" s="15" t="s">
        <v>864</v>
      </c>
      <c r="L62" s="8" t="s">
        <v>1006</v>
      </c>
      <c r="M62" s="23" t="s">
        <v>1007</v>
      </c>
    </row>
    <row r="63" spans="1:13" ht="45">
      <c r="A63" s="14">
        <v>9</v>
      </c>
      <c r="B63" s="9" t="s">
        <v>69</v>
      </c>
      <c r="C63" s="23" t="s">
        <v>1010</v>
      </c>
      <c r="D63" s="23" t="s">
        <v>512</v>
      </c>
      <c r="E63" s="14" t="s">
        <v>924</v>
      </c>
      <c r="F63" s="14" t="s">
        <v>925</v>
      </c>
      <c r="G63" s="14" t="s">
        <v>925</v>
      </c>
      <c r="H63" s="77" t="s">
        <v>94</v>
      </c>
      <c r="I63" s="14"/>
      <c r="J63" s="15" t="s">
        <v>517</v>
      </c>
      <c r="K63" s="15" t="s">
        <v>864</v>
      </c>
      <c r="L63" s="15" t="s">
        <v>1011</v>
      </c>
      <c r="M63" s="15" t="s">
        <v>926</v>
      </c>
    </row>
    <row r="64" spans="1:13" ht="30">
      <c r="A64" s="14">
        <v>10</v>
      </c>
      <c r="B64" s="9" t="s">
        <v>69</v>
      </c>
      <c r="C64" s="23" t="s">
        <v>1012</v>
      </c>
      <c r="D64" s="23" t="s">
        <v>512</v>
      </c>
      <c r="E64" s="23" t="s">
        <v>876</v>
      </c>
      <c r="F64" s="23" t="s">
        <v>903</v>
      </c>
      <c r="G64" s="23" t="s">
        <v>876</v>
      </c>
      <c r="H64" s="77" t="s">
        <v>94</v>
      </c>
      <c r="I64" s="23"/>
      <c r="J64" s="23" t="s">
        <v>877</v>
      </c>
      <c r="K64" s="15" t="s">
        <v>864</v>
      </c>
      <c r="L64" s="8" t="s">
        <v>1006</v>
      </c>
      <c r="M64" s="23" t="s">
        <v>1007</v>
      </c>
    </row>
    <row r="65" spans="1:13" ht="30">
      <c r="A65" s="14">
        <v>11</v>
      </c>
      <c r="B65" s="9" t="s">
        <v>69</v>
      </c>
      <c r="C65" s="23" t="s">
        <v>934</v>
      </c>
      <c r="D65" s="23" t="s">
        <v>512</v>
      </c>
      <c r="E65" s="23" t="s">
        <v>1013</v>
      </c>
      <c r="F65" s="23" t="s">
        <v>873</v>
      </c>
      <c r="G65" s="23" t="s">
        <v>876</v>
      </c>
      <c r="H65" s="77" t="s">
        <v>94</v>
      </c>
      <c r="I65" s="23"/>
      <c r="J65" s="23" t="s">
        <v>877</v>
      </c>
      <c r="K65" s="15" t="s">
        <v>864</v>
      </c>
      <c r="L65" s="8" t="s">
        <v>1006</v>
      </c>
      <c r="M65" s="23" t="s">
        <v>1007</v>
      </c>
    </row>
    <row r="66" spans="1:13" ht="45">
      <c r="A66" s="14">
        <v>12</v>
      </c>
      <c r="B66" s="9" t="s">
        <v>69</v>
      </c>
      <c r="C66" s="23" t="s">
        <v>922</v>
      </c>
      <c r="D66" s="23" t="s">
        <v>512</v>
      </c>
      <c r="E66" s="23" t="s">
        <v>873</v>
      </c>
      <c r="F66" s="23" t="s">
        <v>873</v>
      </c>
      <c r="G66" s="23" t="s">
        <v>873</v>
      </c>
      <c r="H66" s="77" t="s">
        <v>94</v>
      </c>
      <c r="I66" s="23"/>
      <c r="J66" s="23" t="s">
        <v>738</v>
      </c>
      <c r="K66" s="15" t="s">
        <v>864</v>
      </c>
      <c r="L66" s="8" t="s">
        <v>535</v>
      </c>
      <c r="M66" s="23" t="s">
        <v>565</v>
      </c>
    </row>
    <row r="67" spans="1:13" ht="45">
      <c r="A67" s="14">
        <v>13</v>
      </c>
      <c r="B67" s="9" t="s">
        <v>69</v>
      </c>
      <c r="C67" s="23" t="s">
        <v>993</v>
      </c>
      <c r="D67" s="23" t="s">
        <v>512</v>
      </c>
      <c r="E67" s="23" t="s">
        <v>893</v>
      </c>
      <c r="F67" s="23" t="s">
        <v>893</v>
      </c>
      <c r="G67" s="23" t="s">
        <v>872</v>
      </c>
      <c r="H67" s="77" t="s">
        <v>111</v>
      </c>
      <c r="I67" s="23">
        <v>2024</v>
      </c>
      <c r="J67" s="23" t="s">
        <v>877</v>
      </c>
      <c r="K67" s="23" t="s">
        <v>864</v>
      </c>
      <c r="L67" s="8" t="s">
        <v>1014</v>
      </c>
      <c r="M67" s="23" t="s">
        <v>1015</v>
      </c>
    </row>
    <row r="68" spans="1:13" ht="30">
      <c r="A68" s="14">
        <v>14</v>
      </c>
      <c r="B68" s="9" t="s">
        <v>69</v>
      </c>
      <c r="C68" s="23" t="s">
        <v>940</v>
      </c>
      <c r="D68" s="23" t="s">
        <v>512</v>
      </c>
      <c r="E68" s="23" t="s">
        <v>689</v>
      </c>
      <c r="F68" s="23" t="s">
        <v>689</v>
      </c>
      <c r="G68" s="23" t="s">
        <v>942</v>
      </c>
      <c r="H68" s="77" t="s">
        <v>94</v>
      </c>
      <c r="I68" s="23"/>
      <c r="J68" s="23" t="s">
        <v>517</v>
      </c>
      <c r="K68" s="15" t="s">
        <v>864</v>
      </c>
      <c r="L68" s="8" t="s">
        <v>694</v>
      </c>
      <c r="M68" s="23" t="s">
        <v>926</v>
      </c>
    </row>
    <row r="69" spans="1:13" ht="45">
      <c r="A69" s="64">
        <v>15</v>
      </c>
      <c r="B69" s="9" t="s">
        <v>69</v>
      </c>
      <c r="C69" s="43" t="s">
        <v>941</v>
      </c>
      <c r="D69" s="15" t="s">
        <v>512</v>
      </c>
      <c r="E69" s="23" t="s">
        <v>689</v>
      </c>
      <c r="F69" s="23" t="s">
        <v>942</v>
      </c>
      <c r="G69" s="23" t="s">
        <v>873</v>
      </c>
      <c r="H69" s="23" t="s">
        <v>94</v>
      </c>
      <c r="I69" s="23"/>
      <c r="J69" s="15" t="s">
        <v>738</v>
      </c>
      <c r="K69" s="15" t="s">
        <v>864</v>
      </c>
      <c r="L69" s="41" t="s">
        <v>535</v>
      </c>
      <c r="M69" s="23" t="s">
        <v>565</v>
      </c>
    </row>
    <row r="70" spans="1:13" ht="30">
      <c r="A70" s="345">
        <v>16</v>
      </c>
      <c r="B70" s="9" t="s">
        <v>69</v>
      </c>
      <c r="C70" s="43" t="s">
        <v>943</v>
      </c>
      <c r="D70" s="15" t="s">
        <v>512</v>
      </c>
      <c r="E70" s="23" t="s">
        <v>893</v>
      </c>
      <c r="F70" s="23" t="s">
        <v>893</v>
      </c>
      <c r="G70" s="23" t="s">
        <v>893</v>
      </c>
      <c r="H70" s="23" t="s">
        <v>94</v>
      </c>
      <c r="I70" s="23"/>
      <c r="J70" s="44" t="s">
        <v>899</v>
      </c>
      <c r="K70" s="44" t="s">
        <v>899</v>
      </c>
      <c r="L70" s="44" t="s">
        <v>899</v>
      </c>
      <c r="M70" s="41" t="s">
        <v>1016</v>
      </c>
    </row>
    <row r="71" spans="1:13" ht="30">
      <c r="A71" s="345">
        <v>17</v>
      </c>
      <c r="B71" s="9" t="s">
        <v>69</v>
      </c>
      <c r="C71" s="23" t="s">
        <v>950</v>
      </c>
      <c r="D71" s="15" t="s">
        <v>512</v>
      </c>
      <c r="E71" s="15" t="s">
        <v>689</v>
      </c>
      <c r="F71" s="15" t="s">
        <v>873</v>
      </c>
      <c r="G71" s="15" t="s">
        <v>873</v>
      </c>
      <c r="H71" s="41" t="s">
        <v>94</v>
      </c>
      <c r="I71" s="15"/>
      <c r="J71" s="41" t="s">
        <v>738</v>
      </c>
      <c r="K71" s="41" t="s">
        <v>864</v>
      </c>
      <c r="L71" s="41" t="s">
        <v>1017</v>
      </c>
      <c r="M71" s="15" t="s">
        <v>565</v>
      </c>
    </row>
    <row r="72" spans="1:13" ht="45">
      <c r="A72" s="345">
        <v>18</v>
      </c>
      <c r="B72" s="9" t="s">
        <v>69</v>
      </c>
      <c r="C72" s="23" t="s">
        <v>952</v>
      </c>
      <c r="D72" s="15" t="s">
        <v>543</v>
      </c>
      <c r="E72" s="15" t="s">
        <v>913</v>
      </c>
      <c r="F72" s="15" t="s">
        <v>942</v>
      </c>
      <c r="G72" s="15" t="s">
        <v>942</v>
      </c>
      <c r="H72" s="41" t="s">
        <v>94</v>
      </c>
      <c r="I72" s="15"/>
      <c r="J72" s="41" t="s">
        <v>517</v>
      </c>
      <c r="K72" s="15" t="s">
        <v>864</v>
      </c>
      <c r="L72" s="15" t="s">
        <v>899</v>
      </c>
      <c r="M72" s="41" t="s">
        <v>1018</v>
      </c>
    </row>
    <row r="73" spans="1:13" ht="45">
      <c r="A73" s="79">
        <v>19</v>
      </c>
      <c r="B73" s="9" t="s">
        <v>69</v>
      </c>
      <c r="C73" s="23" t="s">
        <v>955</v>
      </c>
      <c r="D73" s="15" t="s">
        <v>587</v>
      </c>
      <c r="E73" s="23" t="s">
        <v>893</v>
      </c>
      <c r="F73" s="23" t="s">
        <v>893</v>
      </c>
      <c r="G73" s="23" t="s">
        <v>893</v>
      </c>
      <c r="H73" s="23" t="s">
        <v>94</v>
      </c>
      <c r="I73" s="28"/>
      <c r="J73" s="23" t="s">
        <v>517</v>
      </c>
      <c r="K73" s="23" t="s">
        <v>864</v>
      </c>
      <c r="L73" s="23" t="s">
        <v>694</v>
      </c>
      <c r="M73" s="23" t="s">
        <v>1019</v>
      </c>
    </row>
    <row r="74" spans="1:13">
      <c r="A74" s="15"/>
      <c r="B74" s="291">
        <v>19</v>
      </c>
      <c r="C74" s="15"/>
      <c r="D74" s="15"/>
      <c r="E74" s="15"/>
      <c r="F74" s="15"/>
      <c r="G74" s="15"/>
      <c r="H74" s="117"/>
      <c r="I74" s="15"/>
      <c r="J74" s="15"/>
      <c r="K74" s="15"/>
      <c r="L74" s="15"/>
      <c r="M74" s="15"/>
    </row>
    <row r="75" spans="1:13" ht="45">
      <c r="A75" s="14">
        <v>1</v>
      </c>
      <c r="B75" s="9" t="s">
        <v>1030</v>
      </c>
      <c r="C75" s="35" t="s">
        <v>1039</v>
      </c>
      <c r="D75" s="23" t="s">
        <v>99</v>
      </c>
      <c r="E75" s="23" t="s">
        <v>1035</v>
      </c>
      <c r="F75" s="23" t="s">
        <v>754</v>
      </c>
      <c r="G75" s="23" t="s">
        <v>1035</v>
      </c>
      <c r="H75" s="77" t="s">
        <v>111</v>
      </c>
      <c r="I75" s="23">
        <v>2020</v>
      </c>
      <c r="J75" s="23" t="s">
        <v>264</v>
      </c>
      <c r="K75" s="15" t="s">
        <v>501</v>
      </c>
      <c r="L75" s="78" t="s">
        <v>1041</v>
      </c>
      <c r="M75" s="23" t="s">
        <v>273</v>
      </c>
    </row>
    <row r="76" spans="1:13" ht="60">
      <c r="A76" s="14">
        <v>2</v>
      </c>
      <c r="B76" s="9" t="s">
        <v>1030</v>
      </c>
      <c r="C76" s="23" t="s">
        <v>1043</v>
      </c>
      <c r="D76" s="23" t="s">
        <v>99</v>
      </c>
      <c r="E76" s="77" t="s">
        <v>1067</v>
      </c>
      <c r="F76" s="77" t="s">
        <v>769</v>
      </c>
      <c r="G76" s="77" t="s">
        <v>1046</v>
      </c>
      <c r="H76" s="77" t="s">
        <v>94</v>
      </c>
      <c r="I76" s="23" t="s">
        <v>1028</v>
      </c>
      <c r="J76" s="23" t="s">
        <v>264</v>
      </c>
      <c r="K76" s="15" t="s">
        <v>501</v>
      </c>
      <c r="L76" s="108" t="s">
        <v>1049</v>
      </c>
      <c r="M76" s="23" t="s">
        <v>1048</v>
      </c>
    </row>
    <row r="77" spans="1:13">
      <c r="A77" s="15"/>
      <c r="B77" s="291">
        <v>2</v>
      </c>
      <c r="C77" s="15"/>
      <c r="D77" s="15"/>
      <c r="E77" s="15"/>
      <c r="F77" s="15"/>
      <c r="G77" s="15"/>
      <c r="H77" s="15"/>
      <c r="I77" s="15"/>
      <c r="J77" s="15"/>
      <c r="K77" s="15"/>
      <c r="L77" s="15"/>
      <c r="M77" s="15"/>
    </row>
    <row r="78" spans="1:13" ht="45">
      <c r="A78" s="14">
        <v>1</v>
      </c>
      <c r="B78" s="9" t="s">
        <v>170</v>
      </c>
      <c r="C78" s="35" t="s">
        <v>1116</v>
      </c>
      <c r="D78" s="23" t="s">
        <v>512</v>
      </c>
      <c r="E78" s="23" t="s">
        <v>1117</v>
      </c>
      <c r="F78" s="23">
        <v>1</v>
      </c>
      <c r="G78" s="23">
        <v>1</v>
      </c>
      <c r="H78" s="77" t="s">
        <v>94</v>
      </c>
      <c r="I78" s="23"/>
      <c r="J78" s="23" t="s">
        <v>528</v>
      </c>
      <c r="K78" s="15" t="s">
        <v>683</v>
      </c>
      <c r="L78" s="78" t="s">
        <v>1118</v>
      </c>
      <c r="M78" s="23" t="s">
        <v>837</v>
      </c>
    </row>
    <row r="79" spans="1:13" ht="45">
      <c r="A79" s="14">
        <v>2</v>
      </c>
      <c r="B79" s="9" t="s">
        <v>170</v>
      </c>
      <c r="C79" s="23" t="s">
        <v>1119</v>
      </c>
      <c r="D79" s="23" t="s">
        <v>512</v>
      </c>
      <c r="E79" s="77" t="s">
        <v>1144</v>
      </c>
      <c r="F79" s="81">
        <v>3</v>
      </c>
      <c r="G79" s="81">
        <v>3</v>
      </c>
      <c r="H79" s="77" t="s">
        <v>94</v>
      </c>
      <c r="I79" s="23"/>
      <c r="J79" s="23" t="s">
        <v>517</v>
      </c>
      <c r="K79" s="15" t="s">
        <v>683</v>
      </c>
      <c r="L79" s="23" t="s">
        <v>717</v>
      </c>
      <c r="M79" s="23" t="s">
        <v>1121</v>
      </c>
    </row>
    <row r="80" spans="1:13" ht="30">
      <c r="A80" s="14">
        <v>3</v>
      </c>
      <c r="B80" s="9" t="s">
        <v>170</v>
      </c>
      <c r="C80" s="23" t="s">
        <v>1122</v>
      </c>
      <c r="D80" s="23" t="s">
        <v>512</v>
      </c>
      <c r="E80" s="23" t="s">
        <v>1123</v>
      </c>
      <c r="F80" s="23">
        <v>3</v>
      </c>
      <c r="G80" s="23">
        <v>3</v>
      </c>
      <c r="H80" s="77" t="s">
        <v>256</v>
      </c>
      <c r="I80" s="23">
        <v>2023</v>
      </c>
      <c r="J80" s="23" t="s">
        <v>517</v>
      </c>
      <c r="K80" s="15" t="s">
        <v>683</v>
      </c>
      <c r="L80" s="23" t="s">
        <v>1125</v>
      </c>
      <c r="M80" s="23" t="s">
        <v>1124</v>
      </c>
    </row>
    <row r="81" spans="1:13" ht="30">
      <c r="A81" s="14">
        <v>4</v>
      </c>
      <c r="B81" s="9" t="s">
        <v>170</v>
      </c>
      <c r="C81" s="23" t="s">
        <v>1126</v>
      </c>
      <c r="D81" s="23" t="s">
        <v>512</v>
      </c>
      <c r="E81" s="23" t="s">
        <v>1127</v>
      </c>
      <c r="F81" s="23">
        <v>4</v>
      </c>
      <c r="G81" s="23">
        <v>4</v>
      </c>
      <c r="H81" s="23" t="s">
        <v>256</v>
      </c>
      <c r="I81" s="23">
        <v>2023</v>
      </c>
      <c r="J81" s="23" t="s">
        <v>517</v>
      </c>
      <c r="K81" s="15" t="s">
        <v>683</v>
      </c>
      <c r="L81" s="23" t="s">
        <v>1129</v>
      </c>
      <c r="M81" s="23" t="s">
        <v>1128</v>
      </c>
    </row>
    <row r="82" spans="1:13" ht="30">
      <c r="A82" s="14">
        <v>5</v>
      </c>
      <c r="B82" s="9" t="s">
        <v>170</v>
      </c>
      <c r="C82" s="33" t="s">
        <v>1130</v>
      </c>
      <c r="D82" s="23" t="s">
        <v>512</v>
      </c>
      <c r="E82" s="77" t="s">
        <v>1131</v>
      </c>
      <c r="F82" s="77">
        <v>3</v>
      </c>
      <c r="G82" s="77">
        <v>3</v>
      </c>
      <c r="H82" s="77" t="s">
        <v>256</v>
      </c>
      <c r="I82" s="77">
        <v>2023</v>
      </c>
      <c r="J82" s="23" t="s">
        <v>517</v>
      </c>
      <c r="K82" s="15" t="s">
        <v>683</v>
      </c>
      <c r="L82" s="23" t="s">
        <v>1132</v>
      </c>
      <c r="M82" s="23" t="s">
        <v>1121</v>
      </c>
    </row>
    <row r="83" spans="1:13" ht="45">
      <c r="A83" s="14">
        <v>6</v>
      </c>
      <c r="B83" s="9" t="s">
        <v>170</v>
      </c>
      <c r="C83" s="23" t="s">
        <v>1133</v>
      </c>
      <c r="D83" s="23" t="s">
        <v>512</v>
      </c>
      <c r="E83" s="23" t="s">
        <v>1134</v>
      </c>
      <c r="F83" s="23">
        <v>1</v>
      </c>
      <c r="G83" s="23">
        <v>1</v>
      </c>
      <c r="H83" s="23" t="s">
        <v>94</v>
      </c>
      <c r="I83" s="23"/>
      <c r="J83" s="23" t="s">
        <v>528</v>
      </c>
      <c r="K83" s="14" t="s">
        <v>590</v>
      </c>
      <c r="L83" s="23" t="s">
        <v>535</v>
      </c>
      <c r="M83" s="23" t="s">
        <v>1094</v>
      </c>
    </row>
    <row r="84" spans="1:13" ht="45">
      <c r="A84" s="14">
        <v>7</v>
      </c>
      <c r="B84" s="9" t="s">
        <v>170</v>
      </c>
      <c r="C84" s="23" t="s">
        <v>1135</v>
      </c>
      <c r="D84" s="77" t="s">
        <v>512</v>
      </c>
      <c r="E84" s="77">
        <v>0</v>
      </c>
      <c r="F84" s="77">
        <v>0</v>
      </c>
      <c r="G84" s="77">
        <v>0</v>
      </c>
      <c r="H84" s="77" t="s">
        <v>94</v>
      </c>
      <c r="I84" s="77"/>
      <c r="J84" s="77" t="s">
        <v>517</v>
      </c>
      <c r="K84" s="15" t="s">
        <v>590</v>
      </c>
      <c r="L84" s="23" t="s">
        <v>717</v>
      </c>
      <c r="M84" s="23" t="s">
        <v>610</v>
      </c>
    </row>
    <row r="85" spans="1:13" ht="30">
      <c r="A85" s="14">
        <v>8</v>
      </c>
      <c r="B85" s="9" t="s">
        <v>170</v>
      </c>
      <c r="C85" s="33" t="s">
        <v>1137</v>
      </c>
      <c r="D85" s="23" t="s">
        <v>512</v>
      </c>
      <c r="E85" s="77" t="s">
        <v>1138</v>
      </c>
      <c r="F85" s="77">
        <v>9</v>
      </c>
      <c r="G85" s="77">
        <v>6</v>
      </c>
      <c r="H85" s="77" t="s">
        <v>453</v>
      </c>
      <c r="I85" s="77">
        <v>2022</v>
      </c>
      <c r="J85" s="23" t="s">
        <v>517</v>
      </c>
      <c r="K85" s="15" t="s">
        <v>590</v>
      </c>
      <c r="L85" s="14" t="s">
        <v>717</v>
      </c>
      <c r="M85" s="23" t="s">
        <v>374</v>
      </c>
    </row>
    <row r="86" spans="1:13" ht="60">
      <c r="A86" s="14">
        <v>9</v>
      </c>
      <c r="B86" s="9" t="s">
        <v>170</v>
      </c>
      <c r="C86" s="23" t="s">
        <v>1139</v>
      </c>
      <c r="D86" s="23" t="s">
        <v>512</v>
      </c>
      <c r="E86" s="14" t="s">
        <v>1140</v>
      </c>
      <c r="F86" s="14">
        <v>1</v>
      </c>
      <c r="G86" s="14">
        <v>1</v>
      </c>
      <c r="H86" s="77" t="s">
        <v>94</v>
      </c>
      <c r="I86" s="14"/>
      <c r="J86" s="15" t="s">
        <v>528</v>
      </c>
      <c r="K86" s="15" t="s">
        <v>683</v>
      </c>
      <c r="L86" s="15" t="s">
        <v>1118</v>
      </c>
      <c r="M86" s="15" t="s">
        <v>1141</v>
      </c>
    </row>
    <row r="87" spans="1:13" ht="45">
      <c r="A87" s="14">
        <v>10</v>
      </c>
      <c r="B87" s="9" t="s">
        <v>170</v>
      </c>
      <c r="C87" s="23" t="s">
        <v>1142</v>
      </c>
      <c r="D87" s="23" t="s">
        <v>512</v>
      </c>
      <c r="E87" s="23" t="s">
        <v>1143</v>
      </c>
      <c r="F87" s="23">
        <v>5</v>
      </c>
      <c r="G87" s="23">
        <v>5</v>
      </c>
      <c r="H87" s="77" t="s">
        <v>94</v>
      </c>
      <c r="I87" s="23"/>
      <c r="J87" s="23" t="s">
        <v>517</v>
      </c>
      <c r="K87" s="15" t="s">
        <v>590</v>
      </c>
      <c r="L87" s="14" t="s">
        <v>717</v>
      </c>
      <c r="M87" s="23" t="s">
        <v>291</v>
      </c>
    </row>
    <row r="88" spans="1:13" ht="15.75">
      <c r="A88" s="14"/>
      <c r="B88" s="164">
        <v>10</v>
      </c>
      <c r="C88" s="123"/>
      <c r="D88" s="66"/>
      <c r="E88" s="119"/>
      <c r="F88" s="119"/>
      <c r="G88" s="119"/>
      <c r="H88" s="122"/>
      <c r="I88" s="69"/>
      <c r="J88" s="98"/>
      <c r="K88" s="98"/>
      <c r="L88" s="124"/>
      <c r="M88" s="66"/>
    </row>
    <row r="89" spans="1:13" ht="45">
      <c r="A89" s="135">
        <v>1</v>
      </c>
      <c r="B89" s="9" t="s">
        <v>3289</v>
      </c>
      <c r="C89" s="107" t="s">
        <v>1176</v>
      </c>
      <c r="D89" s="107" t="s">
        <v>512</v>
      </c>
      <c r="E89" s="107" t="s">
        <v>1177</v>
      </c>
      <c r="F89" s="107" t="s">
        <v>494</v>
      </c>
      <c r="G89" s="107" t="s">
        <v>494</v>
      </c>
      <c r="H89" s="107" t="s">
        <v>94</v>
      </c>
      <c r="I89" s="107"/>
      <c r="J89" s="107" t="s">
        <v>1178</v>
      </c>
      <c r="K89" s="107" t="s">
        <v>1281</v>
      </c>
      <c r="L89" s="135" t="s">
        <v>1181</v>
      </c>
      <c r="M89" s="135" t="s">
        <v>1180</v>
      </c>
    </row>
    <row r="90" spans="1:13" ht="75">
      <c r="A90" s="135">
        <v>2</v>
      </c>
      <c r="B90" s="9" t="s">
        <v>3289</v>
      </c>
      <c r="C90" s="107" t="s">
        <v>1172</v>
      </c>
      <c r="D90" s="107" t="s">
        <v>512</v>
      </c>
      <c r="E90" s="107" t="s">
        <v>1173</v>
      </c>
      <c r="F90" s="107" t="s">
        <v>1053</v>
      </c>
      <c r="G90" s="107">
        <v>0</v>
      </c>
      <c r="H90" s="107" t="s">
        <v>94</v>
      </c>
      <c r="I90" s="107"/>
      <c r="J90" s="107" t="s">
        <v>264</v>
      </c>
      <c r="K90" s="107" t="s">
        <v>253</v>
      </c>
      <c r="L90" s="135" t="s">
        <v>1175</v>
      </c>
      <c r="M90" s="135" t="s">
        <v>1174</v>
      </c>
    </row>
    <row r="91" spans="1:13" ht="75">
      <c r="A91" s="135">
        <v>3</v>
      </c>
      <c r="B91" s="9" t="s">
        <v>3289</v>
      </c>
      <c r="C91" s="107" t="s">
        <v>1253</v>
      </c>
      <c r="D91" s="107" t="s">
        <v>512</v>
      </c>
      <c r="E91" s="107" t="s">
        <v>1254</v>
      </c>
      <c r="F91" s="107">
        <v>0</v>
      </c>
      <c r="G91" s="107">
        <v>0</v>
      </c>
      <c r="H91" s="107" t="s">
        <v>94</v>
      </c>
      <c r="I91" s="107"/>
      <c r="J91" s="107"/>
      <c r="K91" s="107" t="s">
        <v>253</v>
      </c>
      <c r="L91" s="135" t="s">
        <v>1256</v>
      </c>
      <c r="M91" s="135" t="s">
        <v>1255</v>
      </c>
    </row>
    <row r="92" spans="1:13" ht="60">
      <c r="A92" s="135">
        <v>4</v>
      </c>
      <c r="B92" s="9" t="s">
        <v>3289</v>
      </c>
      <c r="C92" s="107" t="s">
        <v>1240</v>
      </c>
      <c r="D92" s="135" t="s">
        <v>512</v>
      </c>
      <c r="E92" s="139" t="s">
        <v>1241</v>
      </c>
      <c r="F92" s="139" t="s">
        <v>1242</v>
      </c>
      <c r="G92" s="139" t="s">
        <v>1243</v>
      </c>
      <c r="H92" s="139" t="s">
        <v>558</v>
      </c>
      <c r="I92" s="139"/>
      <c r="J92" s="135"/>
      <c r="K92" s="135" t="s">
        <v>253</v>
      </c>
      <c r="L92" s="135" t="s">
        <v>1245</v>
      </c>
      <c r="M92" s="135" t="s">
        <v>1244</v>
      </c>
    </row>
    <row r="93" spans="1:13" ht="45">
      <c r="A93" s="135">
        <v>5</v>
      </c>
      <c r="B93" s="9" t="s">
        <v>3289</v>
      </c>
      <c r="C93" s="135" t="s">
        <v>1216</v>
      </c>
      <c r="D93" s="135" t="s">
        <v>512</v>
      </c>
      <c r="E93" s="139" t="s">
        <v>1156</v>
      </c>
      <c r="F93" s="139" t="s">
        <v>1156</v>
      </c>
      <c r="G93" s="139" t="s">
        <v>1156</v>
      </c>
      <c r="H93" s="139" t="s">
        <v>558</v>
      </c>
      <c r="I93" s="139"/>
      <c r="J93" s="139"/>
      <c r="K93" s="135" t="s">
        <v>1160</v>
      </c>
      <c r="L93" s="135" t="s">
        <v>1218</v>
      </c>
      <c r="M93" s="135" t="s">
        <v>1217</v>
      </c>
    </row>
    <row r="94" spans="1:13" ht="45">
      <c r="A94" s="135">
        <v>6</v>
      </c>
      <c r="B94" s="9" t="s">
        <v>3289</v>
      </c>
      <c r="C94" s="135" t="s">
        <v>1158</v>
      </c>
      <c r="D94" s="135" t="s">
        <v>512</v>
      </c>
      <c r="E94" s="139" t="s">
        <v>1159</v>
      </c>
      <c r="F94" s="139" t="s">
        <v>1159</v>
      </c>
      <c r="G94" s="139">
        <v>6</v>
      </c>
      <c r="H94" s="139" t="s">
        <v>558</v>
      </c>
      <c r="I94" s="139"/>
      <c r="J94" s="139"/>
      <c r="K94" s="135" t="s">
        <v>1160</v>
      </c>
      <c r="L94" s="135" t="s">
        <v>1161</v>
      </c>
      <c r="M94" s="135" t="s">
        <v>1094</v>
      </c>
    </row>
    <row r="95" spans="1:13" ht="30">
      <c r="A95" s="135">
        <v>7</v>
      </c>
      <c r="B95" s="9" t="s">
        <v>3289</v>
      </c>
      <c r="C95" s="135" t="s">
        <v>1195</v>
      </c>
      <c r="D95" s="135" t="s">
        <v>512</v>
      </c>
      <c r="E95" s="139" t="s">
        <v>1196</v>
      </c>
      <c r="F95" s="139" t="s">
        <v>1196</v>
      </c>
      <c r="G95" s="139" t="s">
        <v>1196</v>
      </c>
      <c r="H95" s="139" t="s">
        <v>558</v>
      </c>
      <c r="I95" s="139"/>
      <c r="J95" s="139"/>
      <c r="K95" s="135" t="s">
        <v>253</v>
      </c>
      <c r="L95" s="135" t="s">
        <v>1197</v>
      </c>
      <c r="M95" s="135" t="s">
        <v>439</v>
      </c>
    </row>
    <row r="96" spans="1:13" ht="45">
      <c r="A96" s="135">
        <v>8</v>
      </c>
      <c r="B96" s="9" t="s">
        <v>3289</v>
      </c>
      <c r="C96" s="135" t="s">
        <v>1249</v>
      </c>
      <c r="D96" s="135" t="s">
        <v>512</v>
      </c>
      <c r="E96" s="139" t="s">
        <v>1250</v>
      </c>
      <c r="F96" s="139" t="s">
        <v>1250</v>
      </c>
      <c r="G96" s="139" t="s">
        <v>1251</v>
      </c>
      <c r="H96" s="139" t="s">
        <v>558</v>
      </c>
      <c r="I96" s="139">
        <v>2018</v>
      </c>
      <c r="J96" s="139"/>
      <c r="K96" s="135" t="s">
        <v>1151</v>
      </c>
      <c r="L96" s="135" t="s">
        <v>601</v>
      </c>
      <c r="M96" s="135" t="s">
        <v>1252</v>
      </c>
    </row>
    <row r="97" spans="1:13" ht="30">
      <c r="A97" s="135">
        <v>9</v>
      </c>
      <c r="B97" s="9" t="s">
        <v>3289</v>
      </c>
      <c r="C97" s="107" t="s">
        <v>1198</v>
      </c>
      <c r="D97" s="107" t="s">
        <v>512</v>
      </c>
      <c r="E97" s="107">
        <v>0</v>
      </c>
      <c r="F97" s="107">
        <v>0</v>
      </c>
      <c r="G97" s="107">
        <v>0</v>
      </c>
      <c r="H97" s="391" t="s">
        <v>94</v>
      </c>
      <c r="I97" s="107" t="s">
        <v>690</v>
      </c>
      <c r="J97" s="139"/>
      <c r="K97" s="107" t="s">
        <v>910</v>
      </c>
      <c r="L97" s="109" t="s">
        <v>1200</v>
      </c>
      <c r="M97" s="107" t="s">
        <v>1199</v>
      </c>
    </row>
    <row r="98" spans="1:13" ht="45">
      <c r="A98" s="135">
        <v>10</v>
      </c>
      <c r="B98" s="9" t="s">
        <v>3289</v>
      </c>
      <c r="C98" s="107" t="s">
        <v>1186</v>
      </c>
      <c r="D98" s="107" t="s">
        <v>512</v>
      </c>
      <c r="E98" s="139" t="s">
        <v>1187</v>
      </c>
      <c r="F98" s="139" t="s">
        <v>1187</v>
      </c>
      <c r="G98" s="139" t="s">
        <v>1188</v>
      </c>
      <c r="H98" s="139" t="s">
        <v>558</v>
      </c>
      <c r="I98" s="139"/>
      <c r="J98" s="139"/>
      <c r="K98" s="135" t="s">
        <v>253</v>
      </c>
      <c r="L98" s="135" t="s">
        <v>1161</v>
      </c>
      <c r="M98" s="135" t="s">
        <v>1189</v>
      </c>
    </row>
    <row r="99" spans="1:13" ht="45">
      <c r="A99" s="135">
        <v>11</v>
      </c>
      <c r="B99" s="9" t="s">
        <v>3289</v>
      </c>
      <c r="C99" s="135" t="s">
        <v>1237</v>
      </c>
      <c r="D99" s="135" t="s">
        <v>512</v>
      </c>
      <c r="E99" s="139" t="s">
        <v>1083</v>
      </c>
      <c r="F99" s="139" t="s">
        <v>1083</v>
      </c>
      <c r="G99" s="139" t="s">
        <v>1238</v>
      </c>
      <c r="H99" s="139" t="s">
        <v>558</v>
      </c>
      <c r="I99" s="139"/>
      <c r="J99" s="107" t="s">
        <v>264</v>
      </c>
      <c r="K99" s="135"/>
      <c r="L99" s="135" t="s">
        <v>1239</v>
      </c>
      <c r="M99" s="135" t="s">
        <v>273</v>
      </c>
    </row>
    <row r="100" spans="1:13" ht="45">
      <c r="A100" s="135">
        <v>12</v>
      </c>
      <c r="B100" s="9" t="s">
        <v>3289</v>
      </c>
      <c r="C100" s="107" t="s">
        <v>1201</v>
      </c>
      <c r="D100" s="107" t="s">
        <v>512</v>
      </c>
      <c r="E100" s="107" t="s">
        <v>1202</v>
      </c>
      <c r="F100" s="107" t="s">
        <v>1136</v>
      </c>
      <c r="G100" s="107" t="s">
        <v>1136</v>
      </c>
      <c r="H100" s="107"/>
      <c r="I100" s="107"/>
      <c r="J100" s="107"/>
      <c r="K100" s="107" t="s">
        <v>1061</v>
      </c>
      <c r="L100" s="135" t="s">
        <v>1204</v>
      </c>
      <c r="M100" s="135" t="s">
        <v>1203</v>
      </c>
    </row>
    <row r="101" spans="1:13" ht="45">
      <c r="A101" s="135">
        <v>13</v>
      </c>
      <c r="B101" s="9" t="s">
        <v>3289</v>
      </c>
      <c r="C101" s="107" t="s">
        <v>1270</v>
      </c>
      <c r="D101" s="135" t="s">
        <v>587</v>
      </c>
      <c r="E101" s="107" t="s">
        <v>1136</v>
      </c>
      <c r="F101" s="389" t="s">
        <v>1136</v>
      </c>
      <c r="G101" s="135" t="s">
        <v>1271</v>
      </c>
      <c r="H101" s="135" t="s">
        <v>94</v>
      </c>
      <c r="I101" s="139"/>
      <c r="J101" s="390"/>
      <c r="K101" s="135" t="s">
        <v>1160</v>
      </c>
      <c r="L101" s="135" t="s">
        <v>102</v>
      </c>
      <c r="M101" s="135" t="s">
        <v>1272</v>
      </c>
    </row>
    <row r="102" spans="1:13" ht="18.75">
      <c r="A102" s="14"/>
      <c r="B102" s="394">
        <v>13</v>
      </c>
      <c r="C102" s="75"/>
      <c r="D102" s="15"/>
      <c r="E102" s="128"/>
      <c r="F102" s="128"/>
      <c r="G102" s="14"/>
      <c r="H102" s="66"/>
      <c r="I102" s="8"/>
      <c r="J102" s="14"/>
      <c r="K102" s="14"/>
      <c r="L102" s="23"/>
      <c r="M102" s="15"/>
    </row>
    <row r="103" spans="1:13" ht="151.5" customHeight="1">
      <c r="A103" s="14">
        <v>1</v>
      </c>
      <c r="B103" s="9" t="s">
        <v>72</v>
      </c>
      <c r="C103" s="75" t="s">
        <v>1295</v>
      </c>
      <c r="D103" s="23" t="s">
        <v>512</v>
      </c>
      <c r="E103" s="75" t="s">
        <v>1296</v>
      </c>
      <c r="F103" s="75" t="s">
        <v>1296</v>
      </c>
      <c r="G103" s="75" t="s">
        <v>1297</v>
      </c>
      <c r="H103" s="15" t="s">
        <v>94</v>
      </c>
      <c r="I103" s="113"/>
      <c r="J103" s="15" t="s">
        <v>1298</v>
      </c>
      <c r="K103" s="15" t="s">
        <v>501</v>
      </c>
      <c r="L103" s="23" t="s">
        <v>1299</v>
      </c>
      <c r="M103" s="15" t="s">
        <v>435</v>
      </c>
    </row>
    <row r="104" spans="1:13" ht="60">
      <c r="A104" s="14">
        <v>2</v>
      </c>
      <c r="B104" s="9" t="s">
        <v>72</v>
      </c>
      <c r="C104" s="75" t="s">
        <v>1344</v>
      </c>
      <c r="D104" s="23" t="s">
        <v>512</v>
      </c>
      <c r="E104" s="75">
        <v>7</v>
      </c>
      <c r="F104" s="75">
        <v>7.4</v>
      </c>
      <c r="G104" s="150" t="s">
        <v>1375</v>
      </c>
      <c r="H104" s="15" t="s">
        <v>111</v>
      </c>
      <c r="I104" s="14">
        <v>2025</v>
      </c>
      <c r="J104" s="14" t="s">
        <v>300</v>
      </c>
      <c r="K104" s="15" t="s">
        <v>501</v>
      </c>
      <c r="L104" s="15" t="s">
        <v>1345</v>
      </c>
      <c r="M104" s="15" t="s">
        <v>291</v>
      </c>
    </row>
    <row r="105" spans="1:13" ht="60">
      <c r="A105" s="14">
        <v>3</v>
      </c>
      <c r="B105" s="9" t="s">
        <v>72</v>
      </c>
      <c r="C105" s="75" t="s">
        <v>1346</v>
      </c>
      <c r="D105" s="23" t="s">
        <v>512</v>
      </c>
      <c r="E105" s="75" t="s">
        <v>1347</v>
      </c>
      <c r="F105" s="75" t="s">
        <v>1348</v>
      </c>
      <c r="G105" s="150" t="s">
        <v>1349</v>
      </c>
      <c r="H105" s="15" t="s">
        <v>111</v>
      </c>
      <c r="I105" s="14">
        <v>2025</v>
      </c>
      <c r="J105" s="14" t="s">
        <v>300</v>
      </c>
      <c r="K105" s="15" t="s">
        <v>501</v>
      </c>
      <c r="L105" s="23" t="s">
        <v>1350</v>
      </c>
      <c r="M105" s="15" t="s">
        <v>1337</v>
      </c>
    </row>
    <row r="106" spans="1:13" ht="45">
      <c r="A106" s="14">
        <v>4</v>
      </c>
      <c r="B106" s="9" t="s">
        <v>72</v>
      </c>
      <c r="C106" s="75" t="s">
        <v>1351</v>
      </c>
      <c r="D106" s="23" t="s">
        <v>512</v>
      </c>
      <c r="E106" s="75" t="s">
        <v>1352</v>
      </c>
      <c r="F106" s="75" t="s">
        <v>1353</v>
      </c>
      <c r="G106" s="150" t="s">
        <v>1376</v>
      </c>
      <c r="H106" s="15" t="s">
        <v>453</v>
      </c>
      <c r="I106" s="14">
        <v>2025</v>
      </c>
      <c r="J106" s="14" t="s">
        <v>300</v>
      </c>
      <c r="K106" s="15" t="s">
        <v>501</v>
      </c>
      <c r="L106" s="23" t="s">
        <v>1355</v>
      </c>
      <c r="M106" s="15" t="s">
        <v>1354</v>
      </c>
    </row>
    <row r="107" spans="1:13" ht="135" customHeight="1">
      <c r="A107" s="14">
        <v>5</v>
      </c>
      <c r="B107" s="9" t="s">
        <v>72</v>
      </c>
      <c r="C107" s="75" t="s">
        <v>1300</v>
      </c>
      <c r="D107" s="23" t="s">
        <v>512</v>
      </c>
      <c r="E107" s="75" t="s">
        <v>1301</v>
      </c>
      <c r="F107" s="75" t="s">
        <v>1301</v>
      </c>
      <c r="G107" s="150" t="s">
        <v>1302</v>
      </c>
      <c r="H107" s="15" t="s">
        <v>94</v>
      </c>
      <c r="I107" s="8"/>
      <c r="J107" s="14" t="s">
        <v>300</v>
      </c>
      <c r="K107" s="15" t="s">
        <v>501</v>
      </c>
      <c r="L107" s="23" t="s">
        <v>1305</v>
      </c>
      <c r="M107" s="15" t="s">
        <v>1304</v>
      </c>
    </row>
    <row r="108" spans="1:13" ht="155.25" customHeight="1">
      <c r="A108" s="14">
        <v>6</v>
      </c>
      <c r="B108" s="9" t="s">
        <v>72</v>
      </c>
      <c r="C108" s="129" t="s">
        <v>1306</v>
      </c>
      <c r="D108" s="23" t="s">
        <v>512</v>
      </c>
      <c r="E108" s="129" t="s">
        <v>1307</v>
      </c>
      <c r="F108" s="129" t="s">
        <v>1307</v>
      </c>
      <c r="G108" s="150" t="s">
        <v>1308</v>
      </c>
      <c r="H108" s="15" t="s">
        <v>94</v>
      </c>
      <c r="I108" s="8"/>
      <c r="J108" s="15" t="s">
        <v>1298</v>
      </c>
      <c r="K108" s="15" t="s">
        <v>501</v>
      </c>
      <c r="L108" s="23" t="s">
        <v>1299</v>
      </c>
      <c r="M108" s="15" t="s">
        <v>273</v>
      </c>
    </row>
    <row r="109" spans="1:13" ht="151.5" customHeight="1">
      <c r="A109" s="14">
        <v>7</v>
      </c>
      <c r="B109" s="9" t="s">
        <v>72</v>
      </c>
      <c r="C109" s="75" t="s">
        <v>1309</v>
      </c>
      <c r="D109" s="77" t="s">
        <v>512</v>
      </c>
      <c r="E109" s="75">
        <v>5.0999999999999996</v>
      </c>
      <c r="F109" s="75">
        <v>5.0999999999999996</v>
      </c>
      <c r="G109" s="150" t="s">
        <v>1310</v>
      </c>
      <c r="H109" s="15" t="s">
        <v>94</v>
      </c>
      <c r="I109" s="8"/>
      <c r="J109" s="15" t="s">
        <v>1298</v>
      </c>
      <c r="K109" s="15" t="s">
        <v>501</v>
      </c>
      <c r="L109" s="23" t="s">
        <v>1299</v>
      </c>
      <c r="M109" s="15" t="s">
        <v>273</v>
      </c>
    </row>
    <row r="110" spans="1:13" ht="138" customHeight="1">
      <c r="A110" s="14">
        <v>8</v>
      </c>
      <c r="B110" s="9" t="s">
        <v>72</v>
      </c>
      <c r="C110" s="33" t="s">
        <v>1329</v>
      </c>
      <c r="D110" s="35" t="s">
        <v>512</v>
      </c>
      <c r="E110" s="35">
        <v>4.7</v>
      </c>
      <c r="F110" s="35">
        <v>4.0999999999999996</v>
      </c>
      <c r="G110" s="35">
        <v>1.3</v>
      </c>
      <c r="H110" s="23" t="s">
        <v>94</v>
      </c>
      <c r="I110" s="77"/>
      <c r="J110" s="14" t="s">
        <v>300</v>
      </c>
      <c r="K110" s="15" t="s">
        <v>501</v>
      </c>
      <c r="L110" s="23" t="s">
        <v>1319</v>
      </c>
      <c r="M110" s="15" t="s">
        <v>374</v>
      </c>
    </row>
    <row r="111" spans="1:13" ht="158.25" customHeight="1">
      <c r="A111" s="14">
        <v>9</v>
      </c>
      <c r="B111" s="9" t="s">
        <v>72</v>
      </c>
      <c r="C111" s="33" t="s">
        <v>1331</v>
      </c>
      <c r="D111" s="23" t="s">
        <v>512</v>
      </c>
      <c r="E111" s="23">
        <v>1</v>
      </c>
      <c r="F111" s="23">
        <v>1</v>
      </c>
      <c r="G111" s="35">
        <v>0.2</v>
      </c>
      <c r="H111" s="23" t="s">
        <v>94</v>
      </c>
      <c r="I111" s="14"/>
      <c r="J111" s="15"/>
      <c r="K111" s="15" t="s">
        <v>501</v>
      </c>
      <c r="L111" s="23" t="s">
        <v>1299</v>
      </c>
      <c r="M111" s="15" t="s">
        <v>435</v>
      </c>
    </row>
    <row r="112" spans="1:13" ht="132.75" customHeight="1">
      <c r="A112" s="14">
        <v>10</v>
      </c>
      <c r="B112" s="9" t="s">
        <v>72</v>
      </c>
      <c r="C112" s="35" t="s">
        <v>1377</v>
      </c>
      <c r="D112" s="23" t="s">
        <v>1333</v>
      </c>
      <c r="E112" s="23">
        <v>6.11</v>
      </c>
      <c r="F112" s="23">
        <v>6.11</v>
      </c>
      <c r="G112" s="23">
        <v>3.8</v>
      </c>
      <c r="H112" s="77" t="s">
        <v>111</v>
      </c>
      <c r="I112" s="23">
        <v>2023</v>
      </c>
      <c r="J112" s="14" t="s">
        <v>300</v>
      </c>
      <c r="K112" s="15" t="s">
        <v>1378</v>
      </c>
      <c r="L112" s="23" t="s">
        <v>1319</v>
      </c>
      <c r="M112" s="15" t="s">
        <v>1379</v>
      </c>
    </row>
    <row r="113" spans="1:13" ht="140.25" customHeight="1">
      <c r="A113" s="14">
        <v>11</v>
      </c>
      <c r="B113" s="9" t="s">
        <v>72</v>
      </c>
      <c r="C113" s="35" t="s">
        <v>1336</v>
      </c>
      <c r="D113" s="75" t="s">
        <v>579</v>
      </c>
      <c r="E113" s="150">
        <v>2.9</v>
      </c>
      <c r="F113" s="150">
        <v>2.9</v>
      </c>
      <c r="G113" s="150">
        <v>2.9</v>
      </c>
      <c r="H113" s="150" t="s">
        <v>94</v>
      </c>
      <c r="I113" s="23"/>
      <c r="J113" s="14" t="s">
        <v>300</v>
      </c>
      <c r="K113" s="15" t="s">
        <v>501</v>
      </c>
      <c r="L113" s="23" t="s">
        <v>1319</v>
      </c>
      <c r="M113" s="15" t="s">
        <v>1337</v>
      </c>
    </row>
    <row r="114" spans="1:13" ht="168" customHeight="1">
      <c r="A114" s="14">
        <v>12</v>
      </c>
      <c r="B114" s="9" t="s">
        <v>72</v>
      </c>
      <c r="C114" s="35" t="s">
        <v>1341</v>
      </c>
      <c r="D114" s="187" t="s">
        <v>1018</v>
      </c>
      <c r="E114" s="35">
        <v>4</v>
      </c>
      <c r="F114" s="35">
        <v>4</v>
      </c>
      <c r="G114" s="35">
        <v>0.11</v>
      </c>
      <c r="H114" s="187" t="s">
        <v>94</v>
      </c>
      <c r="I114" s="23"/>
      <c r="J114" s="14" t="s">
        <v>300</v>
      </c>
      <c r="K114" s="15" t="s">
        <v>501</v>
      </c>
      <c r="L114" s="106" t="s">
        <v>1343</v>
      </c>
      <c r="M114" s="23" t="s">
        <v>1342</v>
      </c>
    </row>
    <row r="115" spans="1:13" ht="15.75">
      <c r="A115" s="16"/>
      <c r="B115" s="291">
        <v>12</v>
      </c>
      <c r="C115" s="94"/>
      <c r="D115" s="94"/>
      <c r="E115" s="132"/>
      <c r="F115" s="131"/>
      <c r="G115" s="131"/>
      <c r="H115" s="133"/>
      <c r="I115" s="131"/>
      <c r="J115" s="131"/>
      <c r="K115" s="131"/>
      <c r="L115" s="133"/>
      <c r="M115" s="94"/>
    </row>
    <row r="116" spans="1:13" ht="60">
      <c r="A116" s="14">
        <v>1</v>
      </c>
      <c r="B116" s="68" t="s">
        <v>3290</v>
      </c>
      <c r="C116" s="15" t="s">
        <v>1383</v>
      </c>
      <c r="D116" s="15" t="s">
        <v>455</v>
      </c>
      <c r="E116" s="14">
        <v>9</v>
      </c>
      <c r="F116" s="14">
        <v>9</v>
      </c>
      <c r="G116" s="14">
        <v>9</v>
      </c>
      <c r="H116" s="14" t="s">
        <v>276</v>
      </c>
      <c r="I116" s="14">
        <v>2025</v>
      </c>
      <c r="J116" s="14" t="s">
        <v>517</v>
      </c>
      <c r="K116" s="14" t="s">
        <v>590</v>
      </c>
      <c r="L116" s="15" t="s">
        <v>1384</v>
      </c>
      <c r="M116" s="15" t="s">
        <v>1385</v>
      </c>
    </row>
    <row r="117" spans="1:13" ht="45">
      <c r="A117" s="15">
        <v>2</v>
      </c>
      <c r="B117" s="68" t="s">
        <v>3290</v>
      </c>
      <c r="C117" s="23" t="s">
        <v>1404</v>
      </c>
      <c r="D117" s="23" t="s">
        <v>1078</v>
      </c>
      <c r="E117" s="23">
        <v>4</v>
      </c>
      <c r="F117" s="23">
        <v>3</v>
      </c>
      <c r="G117" s="23">
        <v>4</v>
      </c>
      <c r="H117" s="23" t="s">
        <v>94</v>
      </c>
      <c r="I117" s="14"/>
      <c r="J117" s="23" t="s">
        <v>528</v>
      </c>
      <c r="K117" s="23" t="s">
        <v>590</v>
      </c>
      <c r="L117" s="78" t="s">
        <v>1406</v>
      </c>
      <c r="M117" s="23" t="s">
        <v>1405</v>
      </c>
    </row>
    <row r="118" spans="1:13" ht="45">
      <c r="A118" s="15">
        <v>3</v>
      </c>
      <c r="B118" s="68" t="s">
        <v>3290</v>
      </c>
      <c r="C118" s="23" t="s">
        <v>1407</v>
      </c>
      <c r="D118" s="23" t="s">
        <v>1398</v>
      </c>
      <c r="E118" s="23">
        <v>7</v>
      </c>
      <c r="F118" s="23">
        <v>0</v>
      </c>
      <c r="G118" s="23">
        <v>0</v>
      </c>
      <c r="H118" s="23" t="s">
        <v>94</v>
      </c>
      <c r="I118" s="23"/>
      <c r="J118" s="23" t="s">
        <v>528</v>
      </c>
      <c r="K118" s="23" t="s">
        <v>590</v>
      </c>
      <c r="L118" s="35" t="s">
        <v>1409</v>
      </c>
      <c r="M118" s="23" t="s">
        <v>1408</v>
      </c>
    </row>
    <row r="119" spans="1:13" ht="45">
      <c r="A119" s="15">
        <v>4</v>
      </c>
      <c r="B119" s="68" t="s">
        <v>3290</v>
      </c>
      <c r="C119" s="35" t="s">
        <v>1414</v>
      </c>
      <c r="D119" s="23" t="s">
        <v>512</v>
      </c>
      <c r="E119" s="23">
        <v>2</v>
      </c>
      <c r="F119" s="23">
        <v>1</v>
      </c>
      <c r="G119" s="23">
        <v>1</v>
      </c>
      <c r="H119" s="23" t="s">
        <v>94</v>
      </c>
      <c r="I119" s="14"/>
      <c r="J119" s="23" t="s">
        <v>517</v>
      </c>
      <c r="K119" s="23" t="s">
        <v>1461</v>
      </c>
      <c r="L119" s="23" t="s">
        <v>1387</v>
      </c>
      <c r="M119" s="15" t="s">
        <v>1415</v>
      </c>
    </row>
    <row r="120" spans="1:13" ht="60">
      <c r="A120" s="15">
        <v>5</v>
      </c>
      <c r="B120" s="68" t="s">
        <v>3290</v>
      </c>
      <c r="C120" s="23" t="s">
        <v>1423</v>
      </c>
      <c r="D120" s="23" t="s">
        <v>512</v>
      </c>
      <c r="E120" s="23">
        <v>3</v>
      </c>
      <c r="F120" s="23">
        <v>3</v>
      </c>
      <c r="G120" s="23">
        <v>3</v>
      </c>
      <c r="H120" s="23" t="s">
        <v>111</v>
      </c>
      <c r="I120" s="23"/>
      <c r="J120" s="23" t="s">
        <v>528</v>
      </c>
      <c r="K120" s="23" t="s">
        <v>590</v>
      </c>
      <c r="L120" s="23" t="s">
        <v>1424</v>
      </c>
      <c r="M120" s="23" t="s">
        <v>1413</v>
      </c>
    </row>
    <row r="121" spans="1:13" ht="45">
      <c r="A121" s="15">
        <v>6</v>
      </c>
      <c r="B121" s="68" t="s">
        <v>3290</v>
      </c>
      <c r="C121" s="35" t="s">
        <v>1425</v>
      </c>
      <c r="D121" s="23" t="s">
        <v>512</v>
      </c>
      <c r="E121" s="23">
        <v>6</v>
      </c>
      <c r="F121" s="23">
        <v>3</v>
      </c>
      <c r="G121" s="23">
        <v>3</v>
      </c>
      <c r="H121" s="23" t="s">
        <v>111</v>
      </c>
      <c r="I121" s="14"/>
      <c r="J121" s="23" t="s">
        <v>517</v>
      </c>
      <c r="K121" s="23" t="s">
        <v>590</v>
      </c>
      <c r="L121" s="78" t="s">
        <v>1462</v>
      </c>
      <c r="M121" s="23" t="s">
        <v>512</v>
      </c>
    </row>
    <row r="122" spans="1:13" ht="45">
      <c r="A122" s="15">
        <v>7</v>
      </c>
      <c r="B122" s="68" t="s">
        <v>3290</v>
      </c>
      <c r="C122" s="23" t="s">
        <v>1430</v>
      </c>
      <c r="D122" s="23" t="s">
        <v>512</v>
      </c>
      <c r="E122" s="23">
        <v>4</v>
      </c>
      <c r="F122" s="23">
        <v>4</v>
      </c>
      <c r="G122" s="23">
        <v>4</v>
      </c>
      <c r="H122" s="23" t="s">
        <v>276</v>
      </c>
      <c r="I122" s="23">
        <v>2022</v>
      </c>
      <c r="J122" s="23" t="s">
        <v>528</v>
      </c>
      <c r="K122" s="14"/>
      <c r="L122" s="35" t="s">
        <v>1431</v>
      </c>
      <c r="M122" s="15" t="s">
        <v>1463</v>
      </c>
    </row>
    <row r="123" spans="1:13" ht="45">
      <c r="A123" s="15">
        <v>8</v>
      </c>
      <c r="B123" s="68" t="s">
        <v>3290</v>
      </c>
      <c r="C123" s="23" t="s">
        <v>1432</v>
      </c>
      <c r="D123" s="23" t="s">
        <v>512</v>
      </c>
      <c r="E123" s="23">
        <v>3</v>
      </c>
      <c r="F123" s="23">
        <v>3</v>
      </c>
      <c r="G123" s="23">
        <v>2</v>
      </c>
      <c r="H123" s="23" t="s">
        <v>94</v>
      </c>
      <c r="I123" s="14"/>
      <c r="J123" s="15" t="s">
        <v>528</v>
      </c>
      <c r="K123" s="23" t="s">
        <v>590</v>
      </c>
      <c r="L123" s="35" t="s">
        <v>1433</v>
      </c>
      <c r="M123" s="23" t="s">
        <v>1413</v>
      </c>
    </row>
    <row r="124" spans="1:13" ht="30">
      <c r="A124" s="15">
        <v>9</v>
      </c>
      <c r="B124" s="68" t="s">
        <v>3290</v>
      </c>
      <c r="C124" s="23" t="s">
        <v>1464</v>
      </c>
      <c r="D124" s="23" t="s">
        <v>512</v>
      </c>
      <c r="E124" s="23">
        <v>6</v>
      </c>
      <c r="F124" s="23">
        <v>3</v>
      </c>
      <c r="G124" s="23">
        <v>2</v>
      </c>
      <c r="H124" s="23" t="s">
        <v>94</v>
      </c>
      <c r="I124" s="14"/>
      <c r="J124" s="23" t="s">
        <v>528</v>
      </c>
      <c r="K124" s="15" t="s">
        <v>590</v>
      </c>
      <c r="L124" s="23" t="s">
        <v>1435</v>
      </c>
      <c r="M124" s="23" t="s">
        <v>1413</v>
      </c>
    </row>
    <row r="125" spans="1:13" ht="30">
      <c r="A125" s="15">
        <v>10</v>
      </c>
      <c r="B125" s="68" t="s">
        <v>3290</v>
      </c>
      <c r="C125" s="33" t="s">
        <v>1436</v>
      </c>
      <c r="D125" s="23" t="s">
        <v>512</v>
      </c>
      <c r="E125" s="23">
        <v>9</v>
      </c>
      <c r="F125" s="23">
        <v>7</v>
      </c>
      <c r="G125" s="23">
        <v>4</v>
      </c>
      <c r="H125" s="23" t="s">
        <v>111</v>
      </c>
      <c r="I125" s="14"/>
      <c r="J125" s="23" t="s">
        <v>528</v>
      </c>
      <c r="K125" s="23" t="s">
        <v>590</v>
      </c>
      <c r="L125" s="23" t="s">
        <v>1437</v>
      </c>
      <c r="M125" s="23" t="s">
        <v>1413</v>
      </c>
    </row>
    <row r="126" spans="1:13" ht="30">
      <c r="A126" s="15">
        <v>11</v>
      </c>
      <c r="B126" s="68" t="s">
        <v>3290</v>
      </c>
      <c r="C126" s="33" t="s">
        <v>1438</v>
      </c>
      <c r="D126" s="23" t="s">
        <v>512</v>
      </c>
      <c r="E126" s="23">
        <v>5</v>
      </c>
      <c r="F126" s="23">
        <v>5</v>
      </c>
      <c r="G126" s="23">
        <v>5</v>
      </c>
      <c r="H126" s="23" t="s">
        <v>111</v>
      </c>
      <c r="I126" s="14"/>
      <c r="J126" s="15" t="s">
        <v>517</v>
      </c>
      <c r="K126" s="23" t="s">
        <v>590</v>
      </c>
      <c r="L126" s="33" t="s">
        <v>1439</v>
      </c>
      <c r="M126" s="23" t="s">
        <v>565</v>
      </c>
    </row>
    <row r="127" spans="1:13" ht="45">
      <c r="A127" s="15">
        <v>12</v>
      </c>
      <c r="B127" s="68" t="s">
        <v>3290</v>
      </c>
      <c r="C127" s="23" t="s">
        <v>1452</v>
      </c>
      <c r="D127" s="23" t="s">
        <v>512</v>
      </c>
      <c r="E127" s="23">
        <v>5</v>
      </c>
      <c r="F127" s="23">
        <v>2</v>
      </c>
      <c r="G127" s="23">
        <v>5</v>
      </c>
      <c r="H127" s="23" t="s">
        <v>94</v>
      </c>
      <c r="I127" s="14"/>
      <c r="J127" s="23" t="s">
        <v>528</v>
      </c>
      <c r="K127" s="23" t="s">
        <v>590</v>
      </c>
      <c r="L127" s="35" t="s">
        <v>1465</v>
      </c>
      <c r="M127" s="15" t="s">
        <v>1463</v>
      </c>
    </row>
    <row r="128" spans="1:13">
      <c r="A128" s="138"/>
      <c r="B128" s="403">
        <v>12</v>
      </c>
      <c r="C128" s="127"/>
      <c r="D128" s="127"/>
      <c r="E128" s="137"/>
      <c r="F128" s="137"/>
      <c r="G128" s="137"/>
      <c r="H128" s="137"/>
      <c r="I128" s="8"/>
      <c r="J128" s="137"/>
      <c r="K128" s="127"/>
      <c r="M128" s="127"/>
    </row>
    <row r="129" spans="1:13" ht="45">
      <c r="A129" s="14">
        <v>1</v>
      </c>
      <c r="B129" s="406" t="s">
        <v>3176</v>
      </c>
      <c r="C129" s="15" t="s">
        <v>1479</v>
      </c>
      <c r="D129" s="517" t="s">
        <v>512</v>
      </c>
      <c r="E129" s="15" t="s">
        <v>1480</v>
      </c>
      <c r="F129" s="15" t="s">
        <v>1480</v>
      </c>
      <c r="H129" s="23" t="s">
        <v>111</v>
      </c>
      <c r="I129" s="15">
        <v>2019</v>
      </c>
      <c r="J129" s="23" t="s">
        <v>1500</v>
      </c>
      <c r="K129" s="15" t="s">
        <v>864</v>
      </c>
      <c r="L129" s="23" t="s">
        <v>1501</v>
      </c>
      <c r="M129" s="87" t="s">
        <v>1502</v>
      </c>
    </row>
    <row r="130" spans="1:13">
      <c r="A130" s="138"/>
      <c r="B130" s="340">
        <v>1</v>
      </c>
      <c r="C130" s="136"/>
      <c r="D130" s="136"/>
      <c r="E130" s="137"/>
      <c r="F130" s="137"/>
      <c r="G130" s="137"/>
      <c r="H130" s="137"/>
      <c r="I130" s="8"/>
      <c r="J130" s="137"/>
      <c r="K130" s="136"/>
      <c r="L130" s="136"/>
      <c r="M130" s="136"/>
    </row>
    <row r="131" spans="1:13" ht="45">
      <c r="A131" s="138">
        <v>1</v>
      </c>
      <c r="B131" s="9" t="s">
        <v>175</v>
      </c>
      <c r="C131" s="35" t="s">
        <v>1516</v>
      </c>
      <c r="D131" s="23" t="s">
        <v>791</v>
      </c>
      <c r="E131" s="23">
        <v>8</v>
      </c>
      <c r="F131" s="23">
        <v>8</v>
      </c>
      <c r="G131" s="23">
        <v>2</v>
      </c>
      <c r="H131" s="77" t="s">
        <v>276</v>
      </c>
      <c r="I131" s="23">
        <v>2021</v>
      </c>
      <c r="J131" s="23" t="s">
        <v>1517</v>
      </c>
      <c r="K131" s="23" t="s">
        <v>590</v>
      </c>
      <c r="L131" s="23" t="s">
        <v>1593</v>
      </c>
      <c r="M131" s="23" t="s">
        <v>1594</v>
      </c>
    </row>
    <row r="132" spans="1:13" ht="30">
      <c r="A132" s="138">
        <v>2</v>
      </c>
      <c r="B132" s="9" t="s">
        <v>175</v>
      </c>
      <c r="C132" s="23" t="s">
        <v>1595</v>
      </c>
      <c r="D132" s="23" t="s">
        <v>791</v>
      </c>
      <c r="E132" s="23">
        <v>1</v>
      </c>
      <c r="F132" s="23">
        <v>1</v>
      </c>
      <c r="G132" s="23">
        <v>1</v>
      </c>
      <c r="H132" s="23" t="s">
        <v>94</v>
      </c>
      <c r="I132" s="23"/>
      <c r="J132" s="23" t="s">
        <v>1521</v>
      </c>
      <c r="K132" s="23" t="s">
        <v>590</v>
      </c>
      <c r="L132" s="23" t="s">
        <v>541</v>
      </c>
      <c r="M132" s="35" t="s">
        <v>565</v>
      </c>
    </row>
    <row r="133" spans="1:13" ht="30">
      <c r="A133" s="138">
        <v>3</v>
      </c>
      <c r="B133" s="9" t="s">
        <v>175</v>
      </c>
      <c r="C133" s="23" t="s">
        <v>1596</v>
      </c>
      <c r="D133" s="23" t="s">
        <v>1509</v>
      </c>
      <c r="E133" s="23">
        <v>4</v>
      </c>
      <c r="F133" s="23">
        <v>4</v>
      </c>
      <c r="G133" s="23">
        <v>5</v>
      </c>
      <c r="H133" s="23" t="s">
        <v>94</v>
      </c>
      <c r="I133" s="23"/>
      <c r="J133" s="23" t="s">
        <v>1521</v>
      </c>
      <c r="K133" s="23" t="s">
        <v>590</v>
      </c>
      <c r="L133" s="23" t="s">
        <v>891</v>
      </c>
      <c r="M133" s="78" t="s">
        <v>565</v>
      </c>
    </row>
    <row r="134" spans="1:13" ht="45">
      <c r="A134" s="138">
        <v>4</v>
      </c>
      <c r="B134" s="9" t="s">
        <v>175</v>
      </c>
      <c r="C134" s="23" t="s">
        <v>1597</v>
      </c>
      <c r="D134" s="23" t="s">
        <v>791</v>
      </c>
      <c r="E134" s="23">
        <v>10</v>
      </c>
      <c r="F134" s="23">
        <v>8</v>
      </c>
      <c r="G134" s="23">
        <v>3</v>
      </c>
      <c r="H134" s="23" t="s">
        <v>111</v>
      </c>
      <c r="I134" s="23">
        <v>2025</v>
      </c>
      <c r="J134" s="23" t="s">
        <v>1517</v>
      </c>
      <c r="K134" s="23" t="s">
        <v>590</v>
      </c>
      <c r="L134" s="23" t="s">
        <v>891</v>
      </c>
      <c r="M134" s="35" t="s">
        <v>1598</v>
      </c>
    </row>
    <row r="135" spans="1:13" ht="45">
      <c r="A135" s="138">
        <v>5</v>
      </c>
      <c r="B135" s="9" t="s">
        <v>175</v>
      </c>
      <c r="C135" s="33" t="s">
        <v>1599</v>
      </c>
      <c r="D135" s="23" t="s">
        <v>512</v>
      </c>
      <c r="E135" s="23">
        <v>2</v>
      </c>
      <c r="F135" s="23">
        <v>2</v>
      </c>
      <c r="G135" s="23">
        <v>1</v>
      </c>
      <c r="H135" s="23" t="s">
        <v>94</v>
      </c>
      <c r="I135" s="23"/>
      <c r="J135" s="23" t="s">
        <v>1536</v>
      </c>
      <c r="K135" s="23" t="s">
        <v>590</v>
      </c>
      <c r="L135" s="23" t="s">
        <v>535</v>
      </c>
      <c r="M135" s="35" t="s">
        <v>1598</v>
      </c>
    </row>
    <row r="136" spans="1:13" ht="45">
      <c r="A136" s="138">
        <v>6</v>
      </c>
      <c r="B136" s="9" t="s">
        <v>175</v>
      </c>
      <c r="C136" s="23" t="s">
        <v>1600</v>
      </c>
      <c r="D136" s="23" t="s">
        <v>791</v>
      </c>
      <c r="E136" s="23">
        <v>0</v>
      </c>
      <c r="F136" s="23" t="s">
        <v>1538</v>
      </c>
      <c r="G136" s="29">
        <v>0</v>
      </c>
      <c r="H136" s="23" t="s">
        <v>94</v>
      </c>
      <c r="I136" s="23"/>
      <c r="J136" s="29" t="s">
        <v>1539</v>
      </c>
      <c r="K136" s="23" t="s">
        <v>590</v>
      </c>
      <c r="L136" s="23" t="s">
        <v>535</v>
      </c>
      <c r="M136" s="23" t="s">
        <v>1598</v>
      </c>
    </row>
    <row r="137" spans="1:13" ht="45">
      <c r="A137" s="138">
        <v>7</v>
      </c>
      <c r="B137" s="9" t="s">
        <v>175</v>
      </c>
      <c r="C137" s="23" t="s">
        <v>1601</v>
      </c>
      <c r="D137" s="23" t="s">
        <v>1509</v>
      </c>
      <c r="E137" s="23">
        <v>4</v>
      </c>
      <c r="F137" s="23">
        <v>1</v>
      </c>
      <c r="G137" s="31">
        <v>1</v>
      </c>
      <c r="H137" s="23" t="s">
        <v>94</v>
      </c>
      <c r="I137" s="31"/>
      <c r="J137" s="31" t="s">
        <v>517</v>
      </c>
      <c r="K137" s="23" t="s">
        <v>683</v>
      </c>
      <c r="L137" s="23" t="s">
        <v>1602</v>
      </c>
      <c r="M137" s="23" t="s">
        <v>1603</v>
      </c>
    </row>
    <row r="138" spans="1:13" ht="45">
      <c r="A138" s="138">
        <v>8</v>
      </c>
      <c r="B138" s="9" t="s">
        <v>175</v>
      </c>
      <c r="C138" s="33" t="s">
        <v>1604</v>
      </c>
      <c r="D138" s="23" t="s">
        <v>512</v>
      </c>
      <c r="E138" s="327">
        <v>4</v>
      </c>
      <c r="F138" s="327">
        <v>5</v>
      </c>
      <c r="G138" s="327"/>
      <c r="H138" s="23" t="s">
        <v>111</v>
      </c>
      <c r="I138" s="23"/>
      <c r="J138" s="23" t="s">
        <v>1548</v>
      </c>
      <c r="K138" s="23" t="s">
        <v>590</v>
      </c>
      <c r="L138" s="23" t="s">
        <v>1566</v>
      </c>
      <c r="M138" s="23" t="s">
        <v>1598</v>
      </c>
    </row>
    <row r="139" spans="1:13" ht="45">
      <c r="A139" s="138">
        <v>9</v>
      </c>
      <c r="B139" s="9" t="s">
        <v>175</v>
      </c>
      <c r="C139" s="23" t="s">
        <v>1605</v>
      </c>
      <c r="D139" s="23" t="s">
        <v>512</v>
      </c>
      <c r="E139" s="23">
        <v>4</v>
      </c>
      <c r="F139" s="23">
        <v>2</v>
      </c>
      <c r="G139" s="23">
        <v>1</v>
      </c>
      <c r="H139" s="23" t="s">
        <v>94</v>
      </c>
      <c r="I139" s="23"/>
      <c r="J139" s="23" t="s">
        <v>517</v>
      </c>
      <c r="K139" s="23" t="s">
        <v>683</v>
      </c>
      <c r="L139" s="23" t="s">
        <v>1552</v>
      </c>
      <c r="M139" s="35" t="s">
        <v>1606</v>
      </c>
    </row>
    <row r="140" spans="1:13" ht="45">
      <c r="A140" s="138">
        <v>10</v>
      </c>
      <c r="B140" s="9" t="s">
        <v>175</v>
      </c>
      <c r="C140" s="23" t="s">
        <v>1503</v>
      </c>
      <c r="D140" s="23" t="s">
        <v>455</v>
      </c>
      <c r="E140" s="28">
        <v>5</v>
      </c>
      <c r="F140" s="28">
        <v>5</v>
      </c>
      <c r="G140" s="23">
        <v>3</v>
      </c>
      <c r="H140" s="327" t="s">
        <v>94</v>
      </c>
      <c r="I140" s="29"/>
      <c r="J140" s="23" t="s">
        <v>517</v>
      </c>
      <c r="K140" s="23" t="s">
        <v>590</v>
      </c>
      <c r="L140" s="23"/>
      <c r="M140" s="23"/>
    </row>
    <row r="141" spans="1:13" ht="45">
      <c r="A141" s="138">
        <v>11</v>
      </c>
      <c r="B141" s="9" t="s">
        <v>175</v>
      </c>
      <c r="C141" s="23" t="s">
        <v>1560</v>
      </c>
      <c r="D141" s="229" t="s">
        <v>1561</v>
      </c>
      <c r="E141" s="23">
        <v>8</v>
      </c>
      <c r="F141" s="23">
        <v>0</v>
      </c>
      <c r="G141" s="23">
        <v>0</v>
      </c>
      <c r="H141" s="23" t="s">
        <v>94</v>
      </c>
      <c r="I141" s="23"/>
      <c r="J141" s="23" t="s">
        <v>517</v>
      </c>
      <c r="K141" s="23" t="s">
        <v>590</v>
      </c>
      <c r="L141" s="23" t="s">
        <v>891</v>
      </c>
      <c r="M141" s="23" t="s">
        <v>1561</v>
      </c>
    </row>
    <row r="142" spans="1:13" ht="30">
      <c r="A142" s="138">
        <v>12</v>
      </c>
      <c r="B142" s="9" t="s">
        <v>175</v>
      </c>
      <c r="C142" s="33" t="s">
        <v>1562</v>
      </c>
      <c r="D142" s="229" t="s">
        <v>1561</v>
      </c>
      <c r="E142" s="23">
        <v>7</v>
      </c>
      <c r="F142" s="23">
        <v>7</v>
      </c>
      <c r="G142" s="23">
        <v>1</v>
      </c>
      <c r="H142" s="23" t="s">
        <v>94</v>
      </c>
      <c r="I142" s="23"/>
      <c r="J142" s="15" t="s">
        <v>517</v>
      </c>
      <c r="K142" s="23" t="s">
        <v>590</v>
      </c>
      <c r="L142" s="23"/>
      <c r="M142" s="23" t="s">
        <v>1561</v>
      </c>
    </row>
    <row r="143" spans="1:13" ht="45">
      <c r="A143" s="138">
        <v>13</v>
      </c>
      <c r="B143" s="9" t="s">
        <v>175</v>
      </c>
      <c r="C143" s="23" t="s">
        <v>1568</v>
      </c>
      <c r="D143" t="s">
        <v>547</v>
      </c>
      <c r="E143" s="23">
        <v>4</v>
      </c>
      <c r="F143" s="23">
        <v>3</v>
      </c>
      <c r="G143" s="23">
        <v>3</v>
      </c>
      <c r="H143" s="23" t="s">
        <v>406</v>
      </c>
      <c r="I143" s="23">
        <v>2025</v>
      </c>
      <c r="J143" s="15" t="s">
        <v>517</v>
      </c>
      <c r="K143" t="s">
        <v>590</v>
      </c>
      <c r="L143" s="23" t="s">
        <v>541</v>
      </c>
      <c r="M143" s="23" t="s">
        <v>1569</v>
      </c>
    </row>
    <row r="144" spans="1:13" ht="45">
      <c r="A144" s="138">
        <v>14</v>
      </c>
      <c r="B144" s="9" t="s">
        <v>175</v>
      </c>
      <c r="C144" s="23" t="s">
        <v>1607</v>
      </c>
      <c r="D144" s="23" t="s">
        <v>547</v>
      </c>
      <c r="E144" s="23">
        <v>1</v>
      </c>
      <c r="F144" s="23">
        <v>1</v>
      </c>
      <c r="G144" s="23">
        <v>1</v>
      </c>
      <c r="H144" s="77" t="s">
        <v>94</v>
      </c>
      <c r="I144" s="23"/>
      <c r="J144" s="15" t="s">
        <v>517</v>
      </c>
      <c r="K144" t="s">
        <v>590</v>
      </c>
      <c r="L144" s="23" t="s">
        <v>541</v>
      </c>
      <c r="M144" s="23" t="s">
        <v>1569</v>
      </c>
    </row>
    <row r="145" spans="1:13" ht="30">
      <c r="A145" s="138">
        <v>15</v>
      </c>
      <c r="B145" s="9" t="s">
        <v>175</v>
      </c>
      <c r="C145" s="320" t="s">
        <v>1581</v>
      </c>
      <c r="D145" s="23" t="s">
        <v>1582</v>
      </c>
      <c r="E145" s="23">
        <v>8</v>
      </c>
      <c r="F145" s="23">
        <v>8</v>
      </c>
      <c r="G145" s="23"/>
      <c r="H145" s="23" t="s">
        <v>94</v>
      </c>
      <c r="I145" s="23"/>
      <c r="J145" s="23" t="s">
        <v>517</v>
      </c>
      <c r="K145" s="23" t="s">
        <v>590</v>
      </c>
      <c r="L145" s="23" t="s">
        <v>541</v>
      </c>
      <c r="M145" s="23" t="s">
        <v>324</v>
      </c>
    </row>
    <row r="146" spans="1:13" ht="15.75">
      <c r="A146" s="138"/>
      <c r="B146" s="416">
        <v>15</v>
      </c>
      <c r="C146" s="141"/>
      <c r="D146" s="142"/>
      <c r="E146" s="140"/>
      <c r="F146" s="140"/>
      <c r="G146" s="140"/>
      <c r="H146" s="15"/>
      <c r="I146" s="62"/>
      <c r="J146" s="15"/>
      <c r="K146" s="62"/>
      <c r="L146" s="62"/>
      <c r="M146" s="62"/>
    </row>
    <row r="147" spans="1:13" ht="60">
      <c r="A147" s="138">
        <v>1</v>
      </c>
      <c r="B147" s="9" t="s">
        <v>1650</v>
      </c>
      <c r="C147" s="23" t="s">
        <v>1720</v>
      </c>
      <c r="D147" s="14" t="s">
        <v>512</v>
      </c>
      <c r="E147" s="14" t="s">
        <v>1498</v>
      </c>
      <c r="F147" s="14" t="s">
        <v>1721</v>
      </c>
      <c r="G147" s="14" t="s">
        <v>1721</v>
      </c>
      <c r="H147" s="14" t="s">
        <v>94</v>
      </c>
      <c r="I147" s="14"/>
      <c r="J147" s="14" t="s">
        <v>517</v>
      </c>
      <c r="K147" s="15" t="s">
        <v>1722</v>
      </c>
      <c r="L147" s="15" t="s">
        <v>1723</v>
      </c>
      <c r="M147" s="15" t="s">
        <v>1722</v>
      </c>
    </row>
    <row r="148" spans="1:13" ht="30">
      <c r="A148" s="15">
        <v>2</v>
      </c>
      <c r="B148" s="9" t="s">
        <v>1650</v>
      </c>
      <c r="C148" s="15" t="s">
        <v>1725</v>
      </c>
      <c r="D148" s="14" t="s">
        <v>512</v>
      </c>
      <c r="E148" s="14">
        <v>1</v>
      </c>
      <c r="F148" s="14" t="s">
        <v>1494</v>
      </c>
      <c r="G148" s="14" t="s">
        <v>1494</v>
      </c>
      <c r="H148" s="14" t="s">
        <v>94</v>
      </c>
      <c r="I148" s="14"/>
      <c r="J148" s="15" t="s">
        <v>1751</v>
      </c>
      <c r="K148" s="23" t="s">
        <v>1752</v>
      </c>
      <c r="L148" s="23" t="s">
        <v>1753</v>
      </c>
      <c r="M148" s="23"/>
    </row>
    <row r="149" spans="1:13" ht="45">
      <c r="A149" s="15">
        <v>3</v>
      </c>
      <c r="B149" s="9" t="s">
        <v>1650</v>
      </c>
      <c r="C149" s="15" t="s">
        <v>1728</v>
      </c>
      <c r="D149" s="14" t="s">
        <v>512</v>
      </c>
      <c r="E149" s="14">
        <v>8.6</v>
      </c>
      <c r="F149" s="14" t="s">
        <v>1729</v>
      </c>
      <c r="G149" s="14" t="s">
        <v>1729</v>
      </c>
      <c r="H149" s="14" t="s">
        <v>94</v>
      </c>
      <c r="I149" s="14"/>
      <c r="J149" s="15" t="s">
        <v>1751</v>
      </c>
      <c r="K149" s="15"/>
      <c r="L149" s="15" t="s">
        <v>298</v>
      </c>
      <c r="M149" s="14" t="s">
        <v>512</v>
      </c>
    </row>
    <row r="150" spans="1:13" ht="45">
      <c r="A150" s="138">
        <v>4</v>
      </c>
      <c r="B150" s="9" t="s">
        <v>1650</v>
      </c>
      <c r="C150" s="15" t="s">
        <v>1731</v>
      </c>
      <c r="D150" s="14" t="s">
        <v>512</v>
      </c>
      <c r="E150" s="14">
        <v>2.9</v>
      </c>
      <c r="F150" s="14">
        <v>0</v>
      </c>
      <c r="G150" s="14">
        <v>0</v>
      </c>
      <c r="H150" s="14" t="s">
        <v>94</v>
      </c>
      <c r="I150" s="14"/>
      <c r="J150" s="14" t="s">
        <v>517</v>
      </c>
      <c r="K150" s="15" t="s">
        <v>1726</v>
      </c>
      <c r="L150" s="15" t="s">
        <v>1754</v>
      </c>
      <c r="M150" s="14" t="s">
        <v>1453</v>
      </c>
    </row>
    <row r="151" spans="1:13" ht="60">
      <c r="A151" s="15">
        <v>5</v>
      </c>
      <c r="B151" s="9" t="s">
        <v>1650</v>
      </c>
      <c r="C151" s="15" t="s">
        <v>1733</v>
      </c>
      <c r="D151" s="14" t="s">
        <v>512</v>
      </c>
      <c r="E151" s="14" t="s">
        <v>1734</v>
      </c>
      <c r="F151" s="14" t="s">
        <v>1734</v>
      </c>
      <c r="G151" s="14" t="s">
        <v>1734</v>
      </c>
      <c r="H151" s="14" t="s">
        <v>94</v>
      </c>
      <c r="I151" s="14"/>
      <c r="J151" s="15" t="s">
        <v>1755</v>
      </c>
      <c r="K151" s="15" t="s">
        <v>1756</v>
      </c>
      <c r="L151" s="23"/>
      <c r="M151" s="23"/>
    </row>
    <row r="152" spans="1:13" ht="45">
      <c r="A152" s="15">
        <v>6</v>
      </c>
      <c r="B152" s="9" t="s">
        <v>1650</v>
      </c>
      <c r="C152" s="15" t="s">
        <v>1743</v>
      </c>
      <c r="D152" s="15" t="s">
        <v>587</v>
      </c>
      <c r="E152" s="14" t="s">
        <v>1721</v>
      </c>
      <c r="F152" s="14" t="s">
        <v>1721</v>
      </c>
      <c r="G152" s="14" t="s">
        <v>1721</v>
      </c>
      <c r="H152" s="14" t="s">
        <v>94</v>
      </c>
      <c r="I152" s="14"/>
      <c r="J152" s="14" t="s">
        <v>517</v>
      </c>
      <c r="K152" s="14" t="s">
        <v>1757</v>
      </c>
      <c r="L152" s="14" t="s">
        <v>1745</v>
      </c>
      <c r="M152" s="15" t="s">
        <v>1744</v>
      </c>
    </row>
    <row r="153" spans="1:13" ht="15.75">
      <c r="A153" s="15"/>
      <c r="B153" s="417">
        <v>6</v>
      </c>
      <c r="C153" s="15"/>
      <c r="D153" s="15"/>
      <c r="E153" s="15"/>
      <c r="F153" s="15"/>
      <c r="G153" s="15"/>
      <c r="H153" s="15"/>
      <c r="I153" s="15"/>
      <c r="J153" s="15"/>
      <c r="K153" s="15"/>
      <c r="L153" s="15"/>
      <c r="M153" s="15"/>
    </row>
    <row r="154" spans="1:13" ht="45">
      <c r="A154" s="14">
        <v>1</v>
      </c>
      <c r="B154" s="181" t="s">
        <v>3297</v>
      </c>
      <c r="C154" s="35" t="s">
        <v>1782</v>
      </c>
      <c r="D154" s="23" t="s">
        <v>512</v>
      </c>
      <c r="E154" s="23" t="s">
        <v>1783</v>
      </c>
      <c r="F154" s="23" t="s">
        <v>1783</v>
      </c>
      <c r="G154" s="23" t="s">
        <v>1783</v>
      </c>
      <c r="H154" s="77" t="s">
        <v>1784</v>
      </c>
      <c r="I154" s="23"/>
      <c r="J154" s="23" t="s">
        <v>517</v>
      </c>
      <c r="K154" s="15" t="s">
        <v>864</v>
      </c>
      <c r="L154" s="78" t="s">
        <v>1785</v>
      </c>
      <c r="M154" s="23" t="s">
        <v>926</v>
      </c>
    </row>
    <row r="155" spans="1:13" ht="30">
      <c r="A155" s="14">
        <v>2</v>
      </c>
      <c r="B155" s="181" t="s">
        <v>3297</v>
      </c>
      <c r="C155" s="23" t="s">
        <v>1786</v>
      </c>
      <c r="D155" s="23" t="s">
        <v>512</v>
      </c>
      <c r="E155" s="77" t="s">
        <v>1768</v>
      </c>
      <c r="F155" s="77" t="s">
        <v>1768</v>
      </c>
      <c r="G155" s="77" t="s">
        <v>1769</v>
      </c>
      <c r="H155" s="77" t="s">
        <v>111</v>
      </c>
      <c r="I155" s="23">
        <v>2023</v>
      </c>
      <c r="J155" s="23" t="s">
        <v>517</v>
      </c>
      <c r="K155" s="15" t="s">
        <v>864</v>
      </c>
      <c r="L155" s="108" t="s">
        <v>488</v>
      </c>
      <c r="M155" s="23" t="s">
        <v>926</v>
      </c>
    </row>
    <row r="156" spans="1:13" ht="45">
      <c r="A156" s="14">
        <v>3</v>
      </c>
      <c r="B156" s="181" t="s">
        <v>3297</v>
      </c>
      <c r="C156" s="23" t="s">
        <v>1801</v>
      </c>
      <c r="D156" s="23" t="s">
        <v>512</v>
      </c>
      <c r="E156" s="23" t="s">
        <v>1802</v>
      </c>
      <c r="F156" s="23" t="s">
        <v>1802</v>
      </c>
      <c r="G156" s="23" t="s">
        <v>1803</v>
      </c>
      <c r="H156" s="77" t="s">
        <v>1784</v>
      </c>
      <c r="I156" s="23"/>
      <c r="J156" s="23" t="s">
        <v>517</v>
      </c>
      <c r="K156" s="15" t="s">
        <v>864</v>
      </c>
      <c r="L156" s="23" t="s">
        <v>488</v>
      </c>
      <c r="M156" s="23" t="s">
        <v>926</v>
      </c>
    </row>
    <row r="157" spans="1:13" ht="30">
      <c r="A157" s="14">
        <v>4</v>
      </c>
      <c r="B157" s="181" t="s">
        <v>3297</v>
      </c>
      <c r="C157" s="23" t="s">
        <v>1804</v>
      </c>
      <c r="D157" s="23" t="s">
        <v>512</v>
      </c>
      <c r="E157" s="23" t="s">
        <v>1805</v>
      </c>
      <c r="F157" s="23" t="s">
        <v>1768</v>
      </c>
      <c r="G157" s="23" t="s">
        <v>1802</v>
      </c>
      <c r="H157" s="23" t="s">
        <v>1784</v>
      </c>
      <c r="I157" s="23"/>
      <c r="J157" s="23" t="s">
        <v>1871</v>
      </c>
      <c r="K157" s="15" t="s">
        <v>864</v>
      </c>
      <c r="L157" s="23" t="s">
        <v>541</v>
      </c>
      <c r="M157" s="23" t="s">
        <v>1790</v>
      </c>
    </row>
    <row r="158" spans="1:13" ht="45">
      <c r="A158" s="14">
        <v>5</v>
      </c>
      <c r="B158" s="181" t="s">
        <v>3297</v>
      </c>
      <c r="C158" s="33" t="s">
        <v>1806</v>
      </c>
      <c r="D158" s="23" t="s">
        <v>512</v>
      </c>
      <c r="E158" s="77" t="s">
        <v>1805</v>
      </c>
      <c r="F158" s="77" t="s">
        <v>1805</v>
      </c>
      <c r="G158" s="77" t="s">
        <v>1803</v>
      </c>
      <c r="H158" s="77" t="s">
        <v>1784</v>
      </c>
      <c r="I158" s="77"/>
      <c r="J158" s="23" t="s">
        <v>517</v>
      </c>
      <c r="K158" s="15" t="s">
        <v>864</v>
      </c>
      <c r="L158" s="23" t="s">
        <v>1807</v>
      </c>
      <c r="M158" s="23" t="s">
        <v>1790</v>
      </c>
    </row>
    <row r="159" spans="1:13" ht="30">
      <c r="A159" s="14">
        <v>6</v>
      </c>
      <c r="B159" s="181" t="s">
        <v>3297</v>
      </c>
      <c r="C159" s="23" t="s">
        <v>1821</v>
      </c>
      <c r="D159" s="23" t="s">
        <v>512</v>
      </c>
      <c r="E159" s="23" t="s">
        <v>1803</v>
      </c>
      <c r="F159" s="23" t="s">
        <v>1803</v>
      </c>
      <c r="G159" s="23" t="s">
        <v>1803</v>
      </c>
      <c r="H159" s="23" t="s">
        <v>1784</v>
      </c>
      <c r="I159" s="23"/>
      <c r="J159" s="23" t="s">
        <v>528</v>
      </c>
      <c r="K159" s="15"/>
      <c r="L159" s="23" t="s">
        <v>1823</v>
      </c>
      <c r="M159" s="23" t="s">
        <v>1822</v>
      </c>
    </row>
    <row r="160" spans="1:13" ht="30">
      <c r="A160" s="14">
        <v>7</v>
      </c>
      <c r="B160" s="181" t="s">
        <v>3297</v>
      </c>
      <c r="C160" s="23" t="s">
        <v>1827</v>
      </c>
      <c r="D160" s="77" t="s">
        <v>512</v>
      </c>
      <c r="E160" s="77" t="s">
        <v>1767</v>
      </c>
      <c r="F160" s="77" t="s">
        <v>1767</v>
      </c>
      <c r="G160" s="77" t="s">
        <v>1803</v>
      </c>
      <c r="H160" s="77" t="s">
        <v>453</v>
      </c>
      <c r="I160" s="77"/>
      <c r="J160" s="23" t="s">
        <v>877</v>
      </c>
      <c r="K160" s="15"/>
      <c r="L160" s="23" t="s">
        <v>1829</v>
      </c>
      <c r="M160" s="23" t="s">
        <v>1828</v>
      </c>
    </row>
    <row r="161" spans="1:13" ht="30">
      <c r="A161" s="14">
        <v>8</v>
      </c>
      <c r="B161" s="181" t="s">
        <v>3297</v>
      </c>
      <c r="C161" s="33" t="s">
        <v>1830</v>
      </c>
      <c r="D161" s="23" t="s">
        <v>512</v>
      </c>
      <c r="E161" s="77" t="s">
        <v>1805</v>
      </c>
      <c r="F161" s="77" t="s">
        <v>1768</v>
      </c>
      <c r="G161" s="77" t="s">
        <v>1769</v>
      </c>
      <c r="H161" s="77" t="s">
        <v>111</v>
      </c>
      <c r="I161" s="77">
        <v>2022</v>
      </c>
      <c r="J161" s="23" t="s">
        <v>517</v>
      </c>
      <c r="K161" s="15"/>
      <c r="L161" s="23" t="s">
        <v>1831</v>
      </c>
      <c r="M161" s="23"/>
    </row>
    <row r="162" spans="1:13" ht="45">
      <c r="A162" s="14">
        <v>9</v>
      </c>
      <c r="B162" s="181" t="s">
        <v>3297</v>
      </c>
      <c r="C162" s="23" t="s">
        <v>1835</v>
      </c>
      <c r="D162" s="23" t="s">
        <v>512</v>
      </c>
      <c r="E162" s="14" t="s">
        <v>1768</v>
      </c>
      <c r="F162" s="14" t="s">
        <v>1769</v>
      </c>
      <c r="G162" s="14" t="s">
        <v>903</v>
      </c>
      <c r="H162" s="77" t="s">
        <v>111</v>
      </c>
      <c r="I162" s="14">
        <v>2022</v>
      </c>
      <c r="J162" s="15" t="s">
        <v>517</v>
      </c>
      <c r="K162" s="15"/>
      <c r="L162" s="15" t="s">
        <v>1837</v>
      </c>
      <c r="M162" s="15" t="s">
        <v>1836</v>
      </c>
    </row>
    <row r="163" spans="1:13" ht="45">
      <c r="A163" s="14">
        <v>10</v>
      </c>
      <c r="B163" s="181" t="s">
        <v>3297</v>
      </c>
      <c r="C163" s="23" t="s">
        <v>1841</v>
      </c>
      <c r="D163" s="23" t="s">
        <v>512</v>
      </c>
      <c r="E163" s="23" t="s">
        <v>1805</v>
      </c>
      <c r="F163" s="23">
        <v>0</v>
      </c>
      <c r="G163" s="23">
        <v>0</v>
      </c>
      <c r="H163" s="77" t="s">
        <v>1784</v>
      </c>
      <c r="I163" s="23"/>
      <c r="J163" s="23" t="s">
        <v>528</v>
      </c>
      <c r="K163" s="15"/>
      <c r="L163" s="8" t="s">
        <v>1829</v>
      </c>
      <c r="M163" s="23" t="e">
        <f>#REF!</f>
        <v>#REF!</v>
      </c>
    </row>
    <row r="164" spans="1:13" ht="30">
      <c r="A164" s="14">
        <v>11</v>
      </c>
      <c r="B164" s="181" t="s">
        <v>3297</v>
      </c>
      <c r="C164" s="23" t="s">
        <v>1845</v>
      </c>
      <c r="D164" s="23" t="s">
        <v>512</v>
      </c>
      <c r="E164" s="23" t="s">
        <v>1769</v>
      </c>
      <c r="F164" s="23" t="s">
        <v>1802</v>
      </c>
      <c r="G164" s="23" t="s">
        <v>1769</v>
      </c>
      <c r="H164" s="77" t="s">
        <v>1784</v>
      </c>
      <c r="I164" s="23"/>
      <c r="J164" s="23" t="s">
        <v>517</v>
      </c>
      <c r="K164" s="15"/>
      <c r="L164" s="23" t="s">
        <v>488</v>
      </c>
      <c r="M164" s="23" t="s">
        <v>1846</v>
      </c>
    </row>
    <row r="165" spans="1:13" ht="30">
      <c r="A165" s="14">
        <v>12</v>
      </c>
      <c r="B165" s="181" t="s">
        <v>3297</v>
      </c>
      <c r="C165" s="23" t="s">
        <v>1855</v>
      </c>
      <c r="D165" s="23" t="s">
        <v>1868</v>
      </c>
      <c r="E165" s="23" t="s">
        <v>1802</v>
      </c>
      <c r="F165" s="23" t="s">
        <v>1802</v>
      </c>
      <c r="G165" s="23" t="s">
        <v>1802</v>
      </c>
      <c r="H165" s="77" t="s">
        <v>1784</v>
      </c>
      <c r="I165" s="23"/>
      <c r="J165" s="23" t="s">
        <v>517</v>
      </c>
      <c r="K165" s="15"/>
      <c r="L165" s="23" t="s">
        <v>1854</v>
      </c>
      <c r="M165" s="23" t="s">
        <v>926</v>
      </c>
    </row>
    <row r="166" spans="1:13" ht="30">
      <c r="A166" s="14">
        <v>13</v>
      </c>
      <c r="B166" s="181" t="s">
        <v>3297</v>
      </c>
      <c r="C166" s="23" t="s">
        <v>1863</v>
      </c>
      <c r="D166" s="23" t="s">
        <v>1872</v>
      </c>
      <c r="E166" s="23" t="s">
        <v>1803</v>
      </c>
      <c r="F166" s="23" t="s">
        <v>1803</v>
      </c>
      <c r="G166" s="23" t="s">
        <v>1864</v>
      </c>
      <c r="H166" s="77" t="s">
        <v>1784</v>
      </c>
      <c r="I166" s="23"/>
      <c r="J166" s="23" t="s">
        <v>528</v>
      </c>
      <c r="K166" s="23"/>
      <c r="L166" s="23" t="s">
        <v>1867</v>
      </c>
      <c r="M166" s="23" t="s">
        <v>1866</v>
      </c>
    </row>
    <row r="167" spans="1:13" ht="15.75">
      <c r="A167" s="79"/>
      <c r="B167" s="417">
        <v>13</v>
      </c>
      <c r="C167" s="128"/>
      <c r="D167" s="145"/>
      <c r="E167" s="128"/>
      <c r="F167" s="128"/>
      <c r="G167" s="128"/>
      <c r="H167" s="128"/>
      <c r="I167" s="128"/>
      <c r="J167" s="128"/>
      <c r="K167" s="128"/>
      <c r="L167" s="128"/>
      <c r="M167" s="128"/>
    </row>
    <row r="168" spans="1:13" ht="30">
      <c r="A168" s="14">
        <v>1</v>
      </c>
      <c r="B168" s="191" t="s">
        <v>3291</v>
      </c>
      <c r="C168" s="75" t="s">
        <v>1909</v>
      </c>
      <c r="D168" s="75" t="s">
        <v>99</v>
      </c>
      <c r="E168" s="150">
        <v>4.5999999999999996</v>
      </c>
      <c r="F168" s="150">
        <v>4.5999999999999996</v>
      </c>
      <c r="G168" s="150"/>
      <c r="H168" s="150" t="s">
        <v>111</v>
      </c>
      <c r="I168" s="150">
        <v>2025</v>
      </c>
      <c r="J168" s="23" t="s">
        <v>623</v>
      </c>
      <c r="K168" s="15" t="s">
        <v>501</v>
      </c>
      <c r="L168" s="75" t="s">
        <v>535</v>
      </c>
      <c r="M168" s="75" t="s">
        <v>1911</v>
      </c>
    </row>
    <row r="169" spans="1:13" ht="60">
      <c r="A169" s="14">
        <v>2</v>
      </c>
      <c r="B169" s="191" t="s">
        <v>3291</v>
      </c>
      <c r="C169" s="75" t="s">
        <v>1913</v>
      </c>
      <c r="D169" s="75" t="s">
        <v>99</v>
      </c>
      <c r="E169" s="75">
        <v>9.5</v>
      </c>
      <c r="F169" s="75">
        <v>4.8</v>
      </c>
      <c r="G169" s="75"/>
      <c r="H169" s="75" t="s">
        <v>111</v>
      </c>
      <c r="I169" s="75">
        <v>2023</v>
      </c>
      <c r="J169" s="23" t="s">
        <v>623</v>
      </c>
      <c r="K169" s="15" t="s">
        <v>501</v>
      </c>
      <c r="L169" s="75" t="s">
        <v>1914</v>
      </c>
      <c r="M169" s="75" t="s">
        <v>472</v>
      </c>
    </row>
    <row r="170" spans="1:13" ht="30">
      <c r="A170" s="14">
        <v>3</v>
      </c>
      <c r="B170" s="191" t="s">
        <v>3291</v>
      </c>
      <c r="C170" s="75" t="s">
        <v>1920</v>
      </c>
      <c r="D170" s="75" t="s">
        <v>99</v>
      </c>
      <c r="E170" s="75">
        <v>8.6999999999999993</v>
      </c>
      <c r="F170" s="75">
        <v>1.1000000000000001</v>
      </c>
      <c r="G170" s="75">
        <v>2.4</v>
      </c>
      <c r="H170" s="75" t="s">
        <v>94</v>
      </c>
      <c r="I170" s="75"/>
      <c r="J170" s="23" t="s">
        <v>300</v>
      </c>
      <c r="K170" s="15" t="s">
        <v>501</v>
      </c>
      <c r="L170" s="75" t="s">
        <v>1921</v>
      </c>
      <c r="M170" s="75" t="s">
        <v>386</v>
      </c>
    </row>
    <row r="171" spans="1:13" ht="30">
      <c r="A171" s="14">
        <v>4</v>
      </c>
      <c r="B171" s="191" t="s">
        <v>3291</v>
      </c>
      <c r="C171" s="75" t="s">
        <v>1922</v>
      </c>
      <c r="D171" s="75" t="s">
        <v>99</v>
      </c>
      <c r="E171" s="75">
        <v>1</v>
      </c>
      <c r="F171" s="75">
        <v>1</v>
      </c>
      <c r="G171" s="75">
        <v>0.8</v>
      </c>
      <c r="H171" s="75" t="s">
        <v>94</v>
      </c>
      <c r="I171" s="75"/>
      <c r="J171" s="23" t="s">
        <v>623</v>
      </c>
      <c r="K171" s="15" t="s">
        <v>501</v>
      </c>
      <c r="L171" s="75" t="s">
        <v>535</v>
      </c>
      <c r="M171" s="75" t="s">
        <v>1911</v>
      </c>
    </row>
    <row r="172" spans="1:13" ht="45">
      <c r="A172" s="14">
        <v>5</v>
      </c>
      <c r="B172" s="191" t="s">
        <v>3291</v>
      </c>
      <c r="C172" s="75" t="s">
        <v>1923</v>
      </c>
      <c r="D172" s="75" t="s">
        <v>102</v>
      </c>
      <c r="E172" s="75">
        <v>8.3000000000000007</v>
      </c>
      <c r="F172" s="75">
        <v>8.3000000000000007</v>
      </c>
      <c r="G172" s="75"/>
      <c r="H172" s="75" t="s">
        <v>367</v>
      </c>
      <c r="I172" s="75">
        <v>2024</v>
      </c>
      <c r="J172" s="23" t="s">
        <v>300</v>
      </c>
      <c r="K172" s="15" t="s">
        <v>501</v>
      </c>
      <c r="L172" s="75" t="s">
        <v>1925</v>
      </c>
      <c r="M172" s="75" t="s">
        <v>1924</v>
      </c>
    </row>
    <row r="173" spans="1:13" ht="60">
      <c r="A173" s="14">
        <v>6</v>
      </c>
      <c r="B173" s="191" t="s">
        <v>3291</v>
      </c>
      <c r="C173" s="75" t="s">
        <v>1928</v>
      </c>
      <c r="D173" s="75" t="s">
        <v>99</v>
      </c>
      <c r="E173" s="75">
        <v>4.5999999999999996</v>
      </c>
      <c r="F173" s="75">
        <v>1.1000000000000001</v>
      </c>
      <c r="G173" s="75">
        <v>1.1000000000000001</v>
      </c>
      <c r="H173" s="75" t="s">
        <v>94</v>
      </c>
      <c r="I173" s="75"/>
      <c r="J173" s="23" t="s">
        <v>623</v>
      </c>
      <c r="K173" s="15" t="s">
        <v>501</v>
      </c>
      <c r="L173" s="75" t="s">
        <v>1929</v>
      </c>
      <c r="M173" s="75" t="s">
        <v>472</v>
      </c>
    </row>
    <row r="174" spans="1:13" ht="75">
      <c r="A174" s="14">
        <v>7</v>
      </c>
      <c r="B174" s="191" t="s">
        <v>3291</v>
      </c>
      <c r="C174" s="75" t="s">
        <v>1930</v>
      </c>
      <c r="D174" s="75" t="s">
        <v>99</v>
      </c>
      <c r="E174" s="75">
        <v>7</v>
      </c>
      <c r="F174" s="75">
        <v>4</v>
      </c>
      <c r="G174" s="75"/>
      <c r="H174" s="75" t="s">
        <v>111</v>
      </c>
      <c r="I174" s="75">
        <v>2023</v>
      </c>
      <c r="J174" s="77" t="s">
        <v>623</v>
      </c>
      <c r="K174" s="15" t="s">
        <v>501</v>
      </c>
      <c r="L174" s="75" t="s">
        <v>1907</v>
      </c>
      <c r="M174" s="75" t="s">
        <v>1931</v>
      </c>
    </row>
    <row r="175" spans="1:13" ht="30">
      <c r="A175" s="14">
        <v>8</v>
      </c>
      <c r="B175" s="191" t="s">
        <v>3291</v>
      </c>
      <c r="C175" s="75" t="s">
        <v>1938</v>
      </c>
      <c r="D175" s="75" t="s">
        <v>99</v>
      </c>
      <c r="E175" s="150">
        <v>4.5999999999999996</v>
      </c>
      <c r="F175" s="150">
        <v>4.5999999999999996</v>
      </c>
      <c r="G175" s="150"/>
      <c r="H175" s="150" t="s">
        <v>111</v>
      </c>
      <c r="I175" s="150">
        <v>2025</v>
      </c>
      <c r="J175" s="23" t="s">
        <v>300</v>
      </c>
      <c r="K175" s="15" t="s">
        <v>501</v>
      </c>
      <c r="L175" s="75" t="s">
        <v>1929</v>
      </c>
      <c r="M175" s="150" t="s">
        <v>1252</v>
      </c>
    </row>
    <row r="176" spans="1:13" ht="45">
      <c r="A176" s="14">
        <v>9</v>
      </c>
      <c r="B176" s="191" t="s">
        <v>3291</v>
      </c>
      <c r="C176" s="75" t="s">
        <v>1944</v>
      </c>
      <c r="D176" s="75" t="s">
        <v>99</v>
      </c>
      <c r="E176" s="150">
        <v>9.1999999999999993</v>
      </c>
      <c r="F176" s="150">
        <v>9.1999999999999993</v>
      </c>
      <c r="G176" s="150"/>
      <c r="H176" s="150" t="s">
        <v>367</v>
      </c>
      <c r="I176" s="150">
        <v>2021</v>
      </c>
      <c r="J176" s="15" t="s">
        <v>300</v>
      </c>
      <c r="K176" s="15" t="s">
        <v>501</v>
      </c>
      <c r="L176" s="75" t="s">
        <v>1929</v>
      </c>
      <c r="M176" s="75" t="s">
        <v>1924</v>
      </c>
    </row>
    <row r="177" spans="1:13" ht="15.75">
      <c r="A177" s="15"/>
      <c r="B177" s="417">
        <v>9</v>
      </c>
      <c r="C177" s="15"/>
      <c r="D177" s="145"/>
      <c r="E177" s="15"/>
      <c r="F177" s="15"/>
      <c r="G177" s="15"/>
      <c r="H177" s="15"/>
      <c r="I177" s="15"/>
      <c r="J177" s="15"/>
      <c r="K177" s="15"/>
      <c r="L177" s="15"/>
      <c r="M177" s="15"/>
    </row>
    <row r="178" spans="1:13" ht="75">
      <c r="A178" s="15">
        <v>1</v>
      </c>
      <c r="B178" s="9" t="s">
        <v>190</v>
      </c>
      <c r="C178" s="15" t="s">
        <v>1972</v>
      </c>
      <c r="D178" s="23" t="s">
        <v>512</v>
      </c>
      <c r="E178" s="23">
        <v>9</v>
      </c>
      <c r="F178" s="15" t="s">
        <v>754</v>
      </c>
      <c r="G178" s="23">
        <v>3</v>
      </c>
      <c r="H178" s="15" t="s">
        <v>2052</v>
      </c>
      <c r="I178" s="23" t="s">
        <v>2053</v>
      </c>
      <c r="J178" s="23" t="s">
        <v>528</v>
      </c>
      <c r="K178" s="15" t="s">
        <v>1975</v>
      </c>
      <c r="L178" s="15" t="s">
        <v>2054</v>
      </c>
      <c r="M178" s="23" t="s">
        <v>1973</v>
      </c>
    </row>
    <row r="179" spans="1:13" ht="45">
      <c r="A179" s="15">
        <v>2</v>
      </c>
      <c r="B179" s="9" t="s">
        <v>190</v>
      </c>
      <c r="C179" s="15" t="s">
        <v>1979</v>
      </c>
      <c r="D179" s="23" t="s">
        <v>512</v>
      </c>
      <c r="E179" s="23">
        <v>6</v>
      </c>
      <c r="F179" s="15" t="s">
        <v>769</v>
      </c>
      <c r="G179" s="23">
        <v>3</v>
      </c>
      <c r="H179" s="15" t="s">
        <v>1784</v>
      </c>
      <c r="I179" s="23"/>
      <c r="J179" s="23" t="s">
        <v>528</v>
      </c>
      <c r="K179" s="23" t="s">
        <v>590</v>
      </c>
      <c r="L179" s="15" t="s">
        <v>2055</v>
      </c>
      <c r="M179" s="23" t="s">
        <v>2056</v>
      </c>
    </row>
    <row r="180" spans="1:13" ht="75">
      <c r="A180" s="15">
        <v>3</v>
      </c>
      <c r="B180" s="9" t="s">
        <v>190</v>
      </c>
      <c r="C180" s="15" t="s">
        <v>1982</v>
      </c>
      <c r="D180" s="23" t="s">
        <v>512</v>
      </c>
      <c r="E180" s="23">
        <v>7</v>
      </c>
      <c r="F180" s="15" t="s">
        <v>2057</v>
      </c>
      <c r="G180" s="23" t="s">
        <v>2058</v>
      </c>
      <c r="H180" s="15" t="s">
        <v>1784</v>
      </c>
      <c r="I180" s="23"/>
      <c r="J180" s="23" t="s">
        <v>528</v>
      </c>
      <c r="K180" s="15" t="s">
        <v>2059</v>
      </c>
      <c r="L180" s="15" t="s">
        <v>2060</v>
      </c>
      <c r="M180" s="23" t="s">
        <v>1983</v>
      </c>
    </row>
    <row r="181" spans="1:13" ht="30">
      <c r="A181" s="15">
        <v>4</v>
      </c>
      <c r="B181" s="9" t="s">
        <v>190</v>
      </c>
      <c r="C181" s="15" t="s">
        <v>1985</v>
      </c>
      <c r="D181" s="23" t="s">
        <v>512</v>
      </c>
      <c r="E181" s="23">
        <v>4</v>
      </c>
      <c r="F181" s="15" t="s">
        <v>798</v>
      </c>
      <c r="G181" s="23" t="s">
        <v>1053</v>
      </c>
      <c r="H181" s="15" t="s">
        <v>1784</v>
      </c>
      <c r="I181" s="23"/>
      <c r="J181" s="23" t="s">
        <v>517</v>
      </c>
      <c r="K181" s="23" t="s">
        <v>32</v>
      </c>
      <c r="L181" s="15" t="s">
        <v>2061</v>
      </c>
      <c r="M181" s="23" t="s">
        <v>1986</v>
      </c>
    </row>
    <row r="182" spans="1:13" ht="30">
      <c r="A182" s="15">
        <v>5</v>
      </c>
      <c r="B182" s="9" t="s">
        <v>190</v>
      </c>
      <c r="C182" s="15" t="s">
        <v>2062</v>
      </c>
      <c r="D182" s="23" t="s">
        <v>512</v>
      </c>
      <c r="E182" s="23">
        <v>5</v>
      </c>
      <c r="F182" s="15" t="s">
        <v>817</v>
      </c>
      <c r="G182" s="23">
        <v>2</v>
      </c>
      <c r="H182" s="15" t="s">
        <v>1784</v>
      </c>
      <c r="I182" s="23"/>
      <c r="J182" s="23" t="s">
        <v>528</v>
      </c>
      <c r="K182" s="23" t="s">
        <v>32</v>
      </c>
      <c r="L182" s="15" t="s">
        <v>2063</v>
      </c>
      <c r="M182" s="23" t="s">
        <v>2064</v>
      </c>
    </row>
    <row r="183" spans="1:13" ht="45">
      <c r="A183" s="15">
        <v>6</v>
      </c>
      <c r="B183" s="9" t="s">
        <v>190</v>
      </c>
      <c r="C183" s="15" t="s">
        <v>2008</v>
      </c>
      <c r="D183" s="23" t="s">
        <v>512</v>
      </c>
      <c r="E183" s="23">
        <v>2</v>
      </c>
      <c r="F183" s="15" t="s">
        <v>817</v>
      </c>
      <c r="G183" s="23">
        <v>1</v>
      </c>
      <c r="H183" s="15" t="s">
        <v>1784</v>
      </c>
      <c r="I183" s="23"/>
      <c r="J183" s="23" t="s">
        <v>528</v>
      </c>
      <c r="K183" s="23"/>
      <c r="L183" s="41" t="s">
        <v>2065</v>
      </c>
      <c r="M183" s="23" t="s">
        <v>512</v>
      </c>
    </row>
    <row r="184" spans="1:13" ht="45">
      <c r="A184" s="15">
        <v>7</v>
      </c>
      <c r="B184" s="9" t="s">
        <v>190</v>
      </c>
      <c r="C184" s="15" t="s">
        <v>2012</v>
      </c>
      <c r="D184" s="23" t="s">
        <v>512</v>
      </c>
      <c r="E184" s="23">
        <v>2</v>
      </c>
      <c r="F184" s="15" t="s">
        <v>2066</v>
      </c>
      <c r="G184" s="23">
        <v>2</v>
      </c>
      <c r="H184" s="15" t="s">
        <v>1784</v>
      </c>
      <c r="I184" s="23"/>
      <c r="J184" s="23" t="s">
        <v>528</v>
      </c>
      <c r="K184" s="23"/>
      <c r="L184" s="15" t="s">
        <v>2067</v>
      </c>
      <c r="M184" s="264" t="s">
        <v>2056</v>
      </c>
    </row>
    <row r="185" spans="1:13" ht="75">
      <c r="A185" s="15">
        <v>8</v>
      </c>
      <c r="B185" s="9" t="s">
        <v>190</v>
      </c>
      <c r="C185" s="15" t="s">
        <v>2015</v>
      </c>
      <c r="D185" s="23" t="s">
        <v>512</v>
      </c>
      <c r="E185" s="15">
        <v>4</v>
      </c>
      <c r="F185" s="15" t="s">
        <v>817</v>
      </c>
      <c r="G185" s="15">
        <v>2</v>
      </c>
      <c r="H185" s="15" t="s">
        <v>1784</v>
      </c>
      <c r="I185" s="23"/>
      <c r="J185" s="15" t="s">
        <v>517</v>
      </c>
      <c r="K185" s="15" t="s">
        <v>2068</v>
      </c>
      <c r="L185" s="15" t="s">
        <v>2069</v>
      </c>
      <c r="M185" s="15" t="s">
        <v>2016</v>
      </c>
    </row>
    <row r="186" spans="1:13" ht="60">
      <c r="A186" s="15">
        <v>9</v>
      </c>
      <c r="B186" s="9" t="s">
        <v>190</v>
      </c>
      <c r="C186" s="15" t="s">
        <v>2022</v>
      </c>
      <c r="D186" s="23" t="s">
        <v>512</v>
      </c>
      <c r="E186" s="23">
        <v>3</v>
      </c>
      <c r="F186" s="15" t="s">
        <v>769</v>
      </c>
      <c r="G186" s="23">
        <v>1</v>
      </c>
      <c r="H186" s="15" t="s">
        <v>1784</v>
      </c>
      <c r="I186" s="23"/>
      <c r="J186" s="23" t="s">
        <v>517</v>
      </c>
      <c r="K186" s="15" t="s">
        <v>2070</v>
      </c>
      <c r="L186" s="15" t="s">
        <v>2071</v>
      </c>
      <c r="M186" s="264" t="s">
        <v>534</v>
      </c>
    </row>
    <row r="187" spans="1:13" ht="90">
      <c r="A187" s="15">
        <v>10</v>
      </c>
      <c r="B187" s="9" t="s">
        <v>190</v>
      </c>
      <c r="C187" s="15" t="s">
        <v>2025</v>
      </c>
      <c r="D187" s="23" t="s">
        <v>512</v>
      </c>
      <c r="E187" s="23">
        <v>3</v>
      </c>
      <c r="F187" s="15" t="s">
        <v>769</v>
      </c>
      <c r="G187" s="23">
        <v>3</v>
      </c>
      <c r="H187" s="15" t="s">
        <v>1784</v>
      </c>
      <c r="I187" s="23"/>
      <c r="J187" s="23" t="s">
        <v>528</v>
      </c>
      <c r="K187" s="15" t="s">
        <v>1991</v>
      </c>
      <c r="L187" s="15"/>
      <c r="M187" s="23"/>
    </row>
    <row r="188" spans="1:13" ht="90">
      <c r="A188" s="15">
        <v>11</v>
      </c>
      <c r="B188" s="9" t="s">
        <v>190</v>
      </c>
      <c r="C188" s="15" t="s">
        <v>2029</v>
      </c>
      <c r="D188" s="23" t="s">
        <v>512</v>
      </c>
      <c r="E188" s="23">
        <v>3</v>
      </c>
      <c r="F188" s="15" t="s">
        <v>769</v>
      </c>
      <c r="G188" s="23">
        <v>3</v>
      </c>
      <c r="H188" s="15" t="s">
        <v>1784</v>
      </c>
      <c r="I188" s="23"/>
      <c r="J188" s="23" t="s">
        <v>528</v>
      </c>
      <c r="K188" s="15" t="s">
        <v>1991</v>
      </c>
      <c r="L188" s="15" t="s">
        <v>2030</v>
      </c>
      <c r="M188" s="23"/>
    </row>
    <row r="189" spans="1:13" ht="90">
      <c r="A189" s="15">
        <v>12</v>
      </c>
      <c r="B189" s="9" t="s">
        <v>190</v>
      </c>
      <c r="C189" s="15" t="s">
        <v>2040</v>
      </c>
      <c r="D189" s="23" t="s">
        <v>512</v>
      </c>
      <c r="E189" s="23">
        <v>6</v>
      </c>
      <c r="F189" s="15" t="s">
        <v>817</v>
      </c>
      <c r="G189" s="23">
        <v>2</v>
      </c>
      <c r="H189" s="15" t="s">
        <v>1784</v>
      </c>
      <c r="I189" s="23"/>
      <c r="J189" s="23" t="s">
        <v>528</v>
      </c>
      <c r="K189" s="15" t="s">
        <v>1991</v>
      </c>
      <c r="L189" s="23"/>
      <c r="M189" s="264"/>
    </row>
    <row r="190" spans="1:13" ht="15.75">
      <c r="A190" s="79"/>
      <c r="B190" s="417">
        <v>12</v>
      </c>
      <c r="C190" s="147"/>
      <c r="D190" s="107"/>
      <c r="E190" s="93"/>
      <c r="F190" s="120"/>
      <c r="G190" s="146"/>
      <c r="H190" s="93"/>
      <c r="I190" s="93"/>
      <c r="J190" s="93"/>
      <c r="K190" s="107"/>
      <c r="L190" s="73"/>
      <c r="M190" s="73"/>
    </row>
    <row r="191" spans="1:13" ht="75">
      <c r="A191" s="14">
        <v>1</v>
      </c>
      <c r="B191" s="9" t="s">
        <v>180</v>
      </c>
      <c r="C191" s="35" t="s">
        <v>2075</v>
      </c>
      <c r="D191" s="23" t="s">
        <v>791</v>
      </c>
      <c r="E191" s="23" t="s">
        <v>2076</v>
      </c>
      <c r="F191" s="23" t="s">
        <v>2076</v>
      </c>
      <c r="G191" s="23">
        <v>1.6</v>
      </c>
      <c r="H191" s="77" t="s">
        <v>94</v>
      </c>
      <c r="I191" s="23" t="s">
        <v>502</v>
      </c>
      <c r="J191" s="23" t="s">
        <v>517</v>
      </c>
      <c r="K191" s="15" t="s">
        <v>864</v>
      </c>
      <c r="L191" s="78" t="s">
        <v>1529</v>
      </c>
      <c r="M191" s="23" t="s">
        <v>2077</v>
      </c>
    </row>
    <row r="192" spans="1:13" ht="45">
      <c r="A192" s="14">
        <v>2</v>
      </c>
      <c r="B192" s="9" t="s">
        <v>180</v>
      </c>
      <c r="C192" s="23" t="s">
        <v>2078</v>
      </c>
      <c r="D192" s="23" t="s">
        <v>791</v>
      </c>
      <c r="E192" s="77">
        <v>4</v>
      </c>
      <c r="F192" s="77">
        <v>4</v>
      </c>
      <c r="G192" s="77">
        <v>4</v>
      </c>
      <c r="H192" s="77" t="s">
        <v>94</v>
      </c>
      <c r="I192" s="23" t="s">
        <v>502</v>
      </c>
      <c r="J192" s="23" t="s">
        <v>517</v>
      </c>
      <c r="K192" s="15" t="s">
        <v>2079</v>
      </c>
      <c r="L192" s="108" t="s">
        <v>2080</v>
      </c>
      <c r="M192" s="23" t="s">
        <v>2081</v>
      </c>
    </row>
    <row r="193" spans="1:13" ht="75">
      <c r="A193" s="14">
        <v>3</v>
      </c>
      <c r="B193" s="9" t="s">
        <v>180</v>
      </c>
      <c r="C193" s="23" t="s">
        <v>2082</v>
      </c>
      <c r="D193" s="23" t="s">
        <v>455</v>
      </c>
      <c r="E193" s="23">
        <v>9</v>
      </c>
      <c r="F193" s="23">
        <v>9</v>
      </c>
      <c r="G193" s="23">
        <v>4</v>
      </c>
      <c r="H193" s="77" t="s">
        <v>94</v>
      </c>
      <c r="I193" s="23" t="s">
        <v>502</v>
      </c>
      <c r="J193" s="23" t="s">
        <v>517</v>
      </c>
      <c r="K193" s="15" t="s">
        <v>864</v>
      </c>
      <c r="L193" s="23" t="s">
        <v>2083</v>
      </c>
      <c r="M193" s="23" t="s">
        <v>2084</v>
      </c>
    </row>
    <row r="194" spans="1:13" ht="45">
      <c r="A194" s="14">
        <v>4</v>
      </c>
      <c r="B194" s="9" t="s">
        <v>180</v>
      </c>
      <c r="C194" s="23" t="s">
        <v>2085</v>
      </c>
      <c r="D194" s="23" t="s">
        <v>791</v>
      </c>
      <c r="E194" s="23" t="s">
        <v>1136</v>
      </c>
      <c r="F194" s="23" t="s">
        <v>2086</v>
      </c>
      <c r="G194" s="23" t="s">
        <v>2087</v>
      </c>
      <c r="H194" s="23" t="s">
        <v>94</v>
      </c>
      <c r="I194" s="23" t="s">
        <v>502</v>
      </c>
      <c r="J194" s="23" t="s">
        <v>528</v>
      </c>
      <c r="K194" s="15" t="s">
        <v>864</v>
      </c>
      <c r="L194" s="23" t="s">
        <v>535</v>
      </c>
      <c r="M194" s="23" t="s">
        <v>2088</v>
      </c>
    </row>
    <row r="195" spans="1:13" ht="45">
      <c r="A195" s="14">
        <v>5</v>
      </c>
      <c r="B195" s="9" t="s">
        <v>180</v>
      </c>
      <c r="C195" s="33" t="s">
        <v>2089</v>
      </c>
      <c r="D195" s="23" t="s">
        <v>791</v>
      </c>
      <c r="E195" s="77" t="s">
        <v>1067</v>
      </c>
      <c r="F195" s="77" t="s">
        <v>2090</v>
      </c>
      <c r="G195" s="77" t="s">
        <v>817</v>
      </c>
      <c r="H195" s="77" t="s">
        <v>94</v>
      </c>
      <c r="I195" s="77" t="s">
        <v>502</v>
      </c>
      <c r="J195" s="23" t="s">
        <v>517</v>
      </c>
      <c r="K195" s="15" t="s">
        <v>2079</v>
      </c>
      <c r="L195" s="23" t="s">
        <v>2091</v>
      </c>
      <c r="M195" s="23" t="s">
        <v>2092</v>
      </c>
    </row>
    <row r="196" spans="1:13" ht="60">
      <c r="A196" s="14">
        <v>6</v>
      </c>
      <c r="B196" s="9" t="s">
        <v>180</v>
      </c>
      <c r="C196" s="23" t="s">
        <v>2093</v>
      </c>
      <c r="D196" s="23" t="s">
        <v>791</v>
      </c>
      <c r="E196" s="23">
        <v>4</v>
      </c>
      <c r="F196" s="23">
        <v>4</v>
      </c>
      <c r="G196" s="23">
        <v>4</v>
      </c>
      <c r="H196" s="23" t="s">
        <v>94</v>
      </c>
      <c r="I196" s="23" t="s">
        <v>502</v>
      </c>
      <c r="J196" s="23" t="s">
        <v>517</v>
      </c>
      <c r="K196" s="62" t="s">
        <v>2079</v>
      </c>
      <c r="L196" s="23" t="s">
        <v>2094</v>
      </c>
      <c r="M196" s="23" t="s">
        <v>2095</v>
      </c>
    </row>
    <row r="197" spans="1:13" ht="60">
      <c r="A197" s="14">
        <v>7</v>
      </c>
      <c r="B197" s="9" t="s">
        <v>180</v>
      </c>
      <c r="C197" s="23" t="s">
        <v>2096</v>
      </c>
      <c r="D197" s="77" t="s">
        <v>791</v>
      </c>
      <c r="E197" s="77">
        <v>5</v>
      </c>
      <c r="F197" s="77">
        <v>3</v>
      </c>
      <c r="G197" s="77">
        <v>3</v>
      </c>
      <c r="H197" s="77" t="s">
        <v>94</v>
      </c>
      <c r="I197" s="77" t="s">
        <v>502</v>
      </c>
      <c r="J197" s="77" t="s">
        <v>517</v>
      </c>
      <c r="K197" s="15" t="s">
        <v>2079</v>
      </c>
      <c r="L197" s="23" t="s">
        <v>1389</v>
      </c>
      <c r="M197" s="23" t="s">
        <v>2097</v>
      </c>
    </row>
    <row r="198" spans="1:13" ht="30">
      <c r="A198" s="14">
        <v>8</v>
      </c>
      <c r="B198" s="9" t="s">
        <v>180</v>
      </c>
      <c r="C198" s="33" t="s">
        <v>2098</v>
      </c>
      <c r="D198" s="23" t="s">
        <v>791</v>
      </c>
      <c r="E198" s="77">
        <v>6</v>
      </c>
      <c r="F198" s="77">
        <v>3</v>
      </c>
      <c r="G198" s="77">
        <v>3</v>
      </c>
      <c r="H198" s="77" t="s">
        <v>94</v>
      </c>
      <c r="I198" s="77" t="s">
        <v>502</v>
      </c>
      <c r="J198" s="23" t="s">
        <v>528</v>
      </c>
      <c r="K198" s="15" t="s">
        <v>2079</v>
      </c>
      <c r="L198" s="62" t="s">
        <v>2099</v>
      </c>
      <c r="M198" s="23" t="s">
        <v>2100</v>
      </c>
    </row>
    <row r="199" spans="1:13" ht="45">
      <c r="A199" s="14">
        <v>9</v>
      </c>
      <c r="B199" s="9" t="s">
        <v>180</v>
      </c>
      <c r="C199" s="23" t="s">
        <v>2101</v>
      </c>
      <c r="D199" s="23" t="s">
        <v>791</v>
      </c>
      <c r="E199" s="14">
        <v>5</v>
      </c>
      <c r="F199" s="14">
        <v>3</v>
      </c>
      <c r="G199" s="14">
        <v>3</v>
      </c>
      <c r="H199" s="77" t="s">
        <v>94</v>
      </c>
      <c r="I199" s="14" t="s">
        <v>502</v>
      </c>
      <c r="J199" s="15" t="s">
        <v>528</v>
      </c>
      <c r="K199" s="15" t="s">
        <v>2079</v>
      </c>
      <c r="L199" s="15" t="s">
        <v>2102</v>
      </c>
      <c r="M199" s="15" t="s">
        <v>2103</v>
      </c>
    </row>
    <row r="200" spans="1:13" ht="45">
      <c r="A200" s="14">
        <v>10</v>
      </c>
      <c r="B200" s="9" t="s">
        <v>180</v>
      </c>
      <c r="C200" s="23" t="s">
        <v>2104</v>
      </c>
      <c r="D200" s="23" t="s">
        <v>2105</v>
      </c>
      <c r="E200" s="23">
        <v>6</v>
      </c>
      <c r="F200" s="23">
        <v>6</v>
      </c>
      <c r="G200" s="23">
        <v>1</v>
      </c>
      <c r="H200" s="77" t="s">
        <v>94</v>
      </c>
      <c r="I200" s="23" t="s">
        <v>502</v>
      </c>
      <c r="J200" s="23" t="s">
        <v>517</v>
      </c>
      <c r="K200" s="15" t="s">
        <v>864</v>
      </c>
      <c r="L200" s="14" t="s">
        <v>2106</v>
      </c>
      <c r="M200" s="23" t="s">
        <v>2107</v>
      </c>
    </row>
    <row r="201" spans="1:13" ht="15.75">
      <c r="A201" s="14"/>
      <c r="B201" s="417">
        <v>10</v>
      </c>
      <c r="C201" s="92"/>
      <c r="D201" s="72"/>
      <c r="E201" s="24"/>
      <c r="F201" s="24"/>
      <c r="G201" s="24"/>
      <c r="H201" s="24"/>
      <c r="I201" s="74"/>
      <c r="J201" s="74"/>
      <c r="K201" s="24"/>
      <c r="L201" s="92"/>
      <c r="M201" s="74"/>
    </row>
    <row r="202" spans="1:13" ht="90">
      <c r="A202" s="14">
        <v>1</v>
      </c>
      <c r="B202" s="68" t="s">
        <v>3292</v>
      </c>
      <c r="C202" s="15" t="s">
        <v>2243</v>
      </c>
      <c r="D202" s="15" t="s">
        <v>587</v>
      </c>
      <c r="E202" s="14" t="s">
        <v>2244</v>
      </c>
      <c r="F202" s="14">
        <v>4</v>
      </c>
      <c r="G202" s="14">
        <v>4</v>
      </c>
      <c r="H202" s="14" t="s">
        <v>111</v>
      </c>
      <c r="I202" s="14">
        <v>2024</v>
      </c>
      <c r="J202" s="14" t="s">
        <v>517</v>
      </c>
      <c r="K202" s="15" t="s">
        <v>2259</v>
      </c>
      <c r="L202" s="23" t="s">
        <v>2260</v>
      </c>
      <c r="M202" s="15" t="s">
        <v>2261</v>
      </c>
    </row>
    <row r="203" spans="1:13" ht="90">
      <c r="A203" s="14">
        <v>2</v>
      </c>
      <c r="B203" s="68" t="s">
        <v>3292</v>
      </c>
      <c r="C203" s="23" t="s">
        <v>2262</v>
      </c>
      <c r="D203" s="14" t="s">
        <v>791</v>
      </c>
      <c r="E203" s="23" t="s">
        <v>2187</v>
      </c>
      <c r="F203" s="23" t="s">
        <v>873</v>
      </c>
      <c r="G203" s="23" t="s">
        <v>873</v>
      </c>
      <c r="H203" s="23" t="s">
        <v>94</v>
      </c>
      <c r="I203" s="14"/>
      <c r="J203" s="23" t="s">
        <v>2263</v>
      </c>
      <c r="K203" s="23" t="s">
        <v>2259</v>
      </c>
      <c r="L203" s="14"/>
      <c r="M203" s="23"/>
    </row>
    <row r="204" spans="1:13" ht="90">
      <c r="A204" s="14">
        <v>3</v>
      </c>
      <c r="B204" s="68" t="s">
        <v>3292</v>
      </c>
      <c r="C204" s="23" t="s">
        <v>2181</v>
      </c>
      <c r="D204" s="35" t="s">
        <v>791</v>
      </c>
      <c r="E204" s="23" t="s">
        <v>2182</v>
      </c>
      <c r="F204" s="23" t="s">
        <v>2183</v>
      </c>
      <c r="G204" s="23" t="s">
        <v>2183</v>
      </c>
      <c r="H204" s="23" t="s">
        <v>94</v>
      </c>
      <c r="I204" s="14"/>
      <c r="J204" s="23" t="s">
        <v>2263</v>
      </c>
      <c r="K204" s="23" t="s">
        <v>2259</v>
      </c>
      <c r="L204" s="14"/>
      <c r="M204" s="23"/>
    </row>
    <row r="205" spans="1:13" ht="45">
      <c r="A205" s="14">
        <v>4</v>
      </c>
      <c r="B205" s="68" t="s">
        <v>3292</v>
      </c>
      <c r="C205" s="23" t="s">
        <v>2214</v>
      </c>
      <c r="D205" s="35" t="s">
        <v>791</v>
      </c>
      <c r="E205" s="327" t="s">
        <v>2215</v>
      </c>
      <c r="F205" s="327" t="s">
        <v>2216</v>
      </c>
      <c r="G205" s="23" t="s">
        <v>942</v>
      </c>
      <c r="H205" s="23" t="s">
        <v>94</v>
      </c>
      <c r="I205" s="14"/>
      <c r="J205" s="23" t="s">
        <v>517</v>
      </c>
      <c r="K205" s="23" t="s">
        <v>2264</v>
      </c>
      <c r="L205" s="15" t="s">
        <v>2265</v>
      </c>
      <c r="M205" s="14" t="s">
        <v>2266</v>
      </c>
    </row>
    <row r="206" spans="1:13" ht="45">
      <c r="A206" s="14">
        <v>5</v>
      </c>
      <c r="B206" s="68" t="s">
        <v>3292</v>
      </c>
      <c r="C206" s="23" t="s">
        <v>2180</v>
      </c>
      <c r="D206" s="14" t="s">
        <v>791</v>
      </c>
      <c r="E206" s="23" t="s">
        <v>903</v>
      </c>
      <c r="F206" s="23" t="s">
        <v>903</v>
      </c>
      <c r="G206" s="23" t="s">
        <v>942</v>
      </c>
      <c r="H206" s="23" t="s">
        <v>94</v>
      </c>
      <c r="I206" s="14"/>
      <c r="J206" s="23" t="s">
        <v>517</v>
      </c>
      <c r="K206" s="23" t="s">
        <v>2259</v>
      </c>
      <c r="L206" s="35" t="s">
        <v>2178</v>
      </c>
      <c r="M206" s="23" t="s">
        <v>291</v>
      </c>
    </row>
    <row r="207" spans="1:13" ht="135">
      <c r="A207" s="14">
        <v>6</v>
      </c>
      <c r="B207" s="68" t="s">
        <v>3292</v>
      </c>
      <c r="C207" s="23" t="s">
        <v>2188</v>
      </c>
      <c r="D207" s="35" t="s">
        <v>791</v>
      </c>
      <c r="E207" s="23" t="s">
        <v>942</v>
      </c>
      <c r="F207" s="23" t="s">
        <v>942</v>
      </c>
      <c r="G207" s="519" t="s">
        <v>441</v>
      </c>
      <c r="H207" s="23" t="s">
        <v>94</v>
      </c>
      <c r="I207" s="23"/>
      <c r="J207" s="23" t="s">
        <v>517</v>
      </c>
      <c r="K207" s="23" t="s">
        <v>2259</v>
      </c>
      <c r="L207" s="35" t="s">
        <v>2178</v>
      </c>
      <c r="M207" s="23" t="s">
        <v>2189</v>
      </c>
    </row>
    <row r="208" spans="1:13" ht="30">
      <c r="A208" s="14">
        <v>7</v>
      </c>
      <c r="B208" s="68" t="s">
        <v>3292</v>
      </c>
      <c r="C208" s="23" t="s">
        <v>2212</v>
      </c>
      <c r="D208" s="35" t="s">
        <v>791</v>
      </c>
      <c r="E208" s="23" t="s">
        <v>2187</v>
      </c>
      <c r="F208" s="23" t="s">
        <v>2187</v>
      </c>
      <c r="G208" s="14" t="s">
        <v>2187</v>
      </c>
      <c r="H208" s="23" t="s">
        <v>111</v>
      </c>
      <c r="I208" s="14">
        <v>2023</v>
      </c>
      <c r="J208" s="23" t="s">
        <v>517</v>
      </c>
      <c r="K208" s="23" t="s">
        <v>2259</v>
      </c>
      <c r="L208" s="23" t="s">
        <v>2178</v>
      </c>
      <c r="M208" s="35" t="s">
        <v>374</v>
      </c>
    </row>
    <row r="209" spans="1:13" ht="45">
      <c r="A209" s="14">
        <v>8</v>
      </c>
      <c r="B209" s="68" t="s">
        <v>3292</v>
      </c>
      <c r="C209" s="35" t="s">
        <v>2267</v>
      </c>
      <c r="D209" s="14" t="s">
        <v>791</v>
      </c>
      <c r="E209" s="23" t="s">
        <v>2199</v>
      </c>
      <c r="F209" s="23" t="s">
        <v>873</v>
      </c>
      <c r="G209" s="23" t="s">
        <v>873</v>
      </c>
      <c r="H209" s="23" t="s">
        <v>94</v>
      </c>
      <c r="I209" s="14"/>
      <c r="J209" s="23" t="s">
        <v>2268</v>
      </c>
      <c r="K209" s="23" t="s">
        <v>2259</v>
      </c>
      <c r="L209" s="23" t="s">
        <v>2185</v>
      </c>
      <c r="M209" s="23" t="s">
        <v>273</v>
      </c>
    </row>
    <row r="210" spans="1:13" ht="45">
      <c r="A210" s="14">
        <v>9</v>
      </c>
      <c r="B210" s="68" t="s">
        <v>3292</v>
      </c>
      <c r="C210" s="23" t="s">
        <v>2204</v>
      </c>
      <c r="D210" s="35" t="s">
        <v>791</v>
      </c>
      <c r="E210" s="23" t="s">
        <v>893</v>
      </c>
      <c r="F210" s="23" t="s">
        <v>872</v>
      </c>
      <c r="G210" s="23" t="s">
        <v>872</v>
      </c>
      <c r="H210" s="23" t="s">
        <v>111</v>
      </c>
      <c r="I210" s="23">
        <v>2023</v>
      </c>
      <c r="J210" s="75" t="s">
        <v>763</v>
      </c>
      <c r="K210" s="23" t="s">
        <v>2259</v>
      </c>
      <c r="L210" s="23" t="s">
        <v>2185</v>
      </c>
      <c r="M210" s="23" t="s">
        <v>273</v>
      </c>
    </row>
    <row r="211" spans="1:13" ht="90">
      <c r="A211" s="14">
        <v>10</v>
      </c>
      <c r="B211" s="68" t="s">
        <v>3292</v>
      </c>
      <c r="C211" s="23" t="s">
        <v>2269</v>
      </c>
      <c r="D211" s="35" t="s">
        <v>791</v>
      </c>
      <c r="E211" s="23" t="s">
        <v>913</v>
      </c>
      <c r="F211" s="23" t="s">
        <v>913</v>
      </c>
      <c r="G211" s="23" t="s">
        <v>913</v>
      </c>
      <c r="H211" s="23" t="s">
        <v>94</v>
      </c>
      <c r="I211" s="14"/>
      <c r="J211" s="23" t="s">
        <v>517</v>
      </c>
      <c r="K211" s="23" t="s">
        <v>2259</v>
      </c>
      <c r="L211" s="35" t="s">
        <v>2178</v>
      </c>
      <c r="M211" s="23" t="s">
        <v>2207</v>
      </c>
    </row>
    <row r="212" spans="1:13" ht="60">
      <c r="A212" s="14">
        <v>11</v>
      </c>
      <c r="B212" s="68" t="s">
        <v>3292</v>
      </c>
      <c r="C212" s="23" t="s">
        <v>2239</v>
      </c>
      <c r="D212" s="278" t="s">
        <v>791</v>
      </c>
      <c r="E212" s="23">
        <v>0</v>
      </c>
      <c r="F212" s="23">
        <v>0</v>
      </c>
      <c r="G212" s="77">
        <v>0</v>
      </c>
      <c r="H212" s="23" t="s">
        <v>94</v>
      </c>
      <c r="I212" s="14"/>
      <c r="J212" s="29" t="s">
        <v>95</v>
      </c>
      <c r="K212" s="23" t="s">
        <v>2259</v>
      </c>
      <c r="L212" s="33" t="s">
        <v>2240</v>
      </c>
      <c r="M212" s="23" t="s">
        <v>273</v>
      </c>
    </row>
    <row r="213" spans="1:13" ht="45">
      <c r="A213" s="14">
        <v>12</v>
      </c>
      <c r="B213" s="68" t="s">
        <v>3292</v>
      </c>
      <c r="C213" s="35" t="s">
        <v>2223</v>
      </c>
      <c r="D213" s="35" t="s">
        <v>791</v>
      </c>
      <c r="E213" s="327" t="s">
        <v>2224</v>
      </c>
      <c r="F213" s="327" t="s">
        <v>942</v>
      </c>
      <c r="G213" s="23" t="s">
        <v>942</v>
      </c>
      <c r="H213" s="23" t="s">
        <v>94</v>
      </c>
      <c r="I213" s="14"/>
      <c r="J213" s="23" t="s">
        <v>517</v>
      </c>
      <c r="K213" s="23" t="s">
        <v>2264</v>
      </c>
      <c r="L213" s="35" t="s">
        <v>2178</v>
      </c>
      <c r="M213" s="23" t="s">
        <v>1121</v>
      </c>
    </row>
    <row r="214" spans="1:13" ht="60">
      <c r="A214" s="14">
        <v>13</v>
      </c>
      <c r="B214" s="68" t="s">
        <v>3292</v>
      </c>
      <c r="C214" s="23" t="s">
        <v>2234</v>
      </c>
      <c r="D214" s="35" t="s">
        <v>791</v>
      </c>
      <c r="E214" s="28" t="s">
        <v>2235</v>
      </c>
      <c r="F214" s="28" t="s">
        <v>872</v>
      </c>
      <c r="G214" s="23" t="s">
        <v>872</v>
      </c>
      <c r="H214" s="23" t="s">
        <v>111</v>
      </c>
      <c r="I214" s="14">
        <v>2023</v>
      </c>
      <c r="J214" s="23" t="s">
        <v>773</v>
      </c>
      <c r="K214" s="23" t="s">
        <v>2259</v>
      </c>
      <c r="L214" s="23" t="s">
        <v>2237</v>
      </c>
      <c r="M214" s="23" t="s">
        <v>2236</v>
      </c>
    </row>
    <row r="215" spans="1:13" ht="45">
      <c r="A215" s="14">
        <v>14</v>
      </c>
      <c r="B215" s="68" t="s">
        <v>3292</v>
      </c>
      <c r="C215" s="23" t="s">
        <v>2242</v>
      </c>
      <c r="D215" s="278" t="s">
        <v>791</v>
      </c>
      <c r="E215" s="23" t="s">
        <v>441</v>
      </c>
      <c r="F215" s="23" t="s">
        <v>441</v>
      </c>
      <c r="G215" s="23" t="s">
        <v>441</v>
      </c>
      <c r="H215" s="23" t="s">
        <v>94</v>
      </c>
      <c r="I215" s="23"/>
      <c r="J215" s="29" t="s">
        <v>95</v>
      </c>
      <c r="K215" s="23" t="s">
        <v>2259</v>
      </c>
      <c r="L215" s="23" t="s">
        <v>2185</v>
      </c>
      <c r="M215" s="23" t="s">
        <v>396</v>
      </c>
    </row>
    <row r="216" spans="1:13" ht="45">
      <c r="A216" s="64">
        <v>15</v>
      </c>
      <c r="B216" s="68" t="s">
        <v>3292</v>
      </c>
      <c r="C216" s="43" t="s">
        <v>2270</v>
      </c>
      <c r="D216" s="15" t="s">
        <v>1078</v>
      </c>
      <c r="E216" s="23" t="s">
        <v>437</v>
      </c>
      <c r="F216" s="23" t="s">
        <v>437</v>
      </c>
      <c r="G216" s="41" t="s">
        <v>2271</v>
      </c>
      <c r="H216" s="23" t="s">
        <v>94</v>
      </c>
      <c r="I216" s="41"/>
      <c r="J216" s="29" t="s">
        <v>95</v>
      </c>
      <c r="K216" s="15" t="s">
        <v>2259</v>
      </c>
      <c r="L216" s="23" t="s">
        <v>2256</v>
      </c>
      <c r="M216" s="23" t="s">
        <v>1087</v>
      </c>
    </row>
    <row r="217" spans="1:13">
      <c r="A217" s="15"/>
      <c r="B217" s="164">
        <v>15</v>
      </c>
      <c r="C217" s="15"/>
      <c r="D217" s="15"/>
      <c r="E217" s="15"/>
      <c r="F217" s="75"/>
      <c r="G217" s="15"/>
      <c r="H217" s="15"/>
      <c r="I217" s="15"/>
      <c r="J217" s="15"/>
      <c r="K217" s="15"/>
      <c r="L217" s="36"/>
      <c r="M217" s="36"/>
    </row>
    <row r="218" spans="1:13" ht="45">
      <c r="A218" s="14">
        <v>1</v>
      </c>
      <c r="B218" s="9" t="s">
        <v>183</v>
      </c>
      <c r="C218" s="35" t="s">
        <v>2286</v>
      </c>
      <c r="D218" s="23" t="s">
        <v>2145</v>
      </c>
      <c r="E218" s="23" t="s">
        <v>925</v>
      </c>
      <c r="F218" s="23" t="s">
        <v>925</v>
      </c>
      <c r="G218" s="23" t="s">
        <v>925</v>
      </c>
      <c r="H218" s="77" t="s">
        <v>94</v>
      </c>
      <c r="I218" s="23"/>
      <c r="J218" s="23" t="s">
        <v>517</v>
      </c>
      <c r="K218" s="15" t="s">
        <v>590</v>
      </c>
      <c r="L218" s="78" t="s">
        <v>1656</v>
      </c>
      <c r="M218" s="23" t="s">
        <v>2288</v>
      </c>
    </row>
    <row r="219" spans="1:13" ht="60">
      <c r="A219" s="14">
        <v>2</v>
      </c>
      <c r="B219" s="9" t="s">
        <v>183</v>
      </c>
      <c r="C219" s="23" t="s">
        <v>2293</v>
      </c>
      <c r="D219" s="23" t="s">
        <v>2392</v>
      </c>
      <c r="E219" s="77" t="s">
        <v>2294</v>
      </c>
      <c r="F219" s="77" t="s">
        <v>2294</v>
      </c>
      <c r="G219" s="77" t="s">
        <v>2387</v>
      </c>
      <c r="H219" s="77" t="s">
        <v>111</v>
      </c>
      <c r="I219" s="23">
        <v>2025</v>
      </c>
      <c r="J219" s="23" t="s">
        <v>517</v>
      </c>
      <c r="K219" s="15" t="s">
        <v>590</v>
      </c>
      <c r="L219" s="108" t="s">
        <v>1656</v>
      </c>
      <c r="M219" s="23" t="s">
        <v>2393</v>
      </c>
    </row>
    <row r="220" spans="1:13" ht="60">
      <c r="A220" s="14">
        <v>3</v>
      </c>
      <c r="B220" s="9" t="s">
        <v>183</v>
      </c>
      <c r="C220" s="23" t="s">
        <v>2295</v>
      </c>
      <c r="D220" s="23" t="s">
        <v>2392</v>
      </c>
      <c r="E220" s="23" t="s">
        <v>2296</v>
      </c>
      <c r="F220" s="23" t="s">
        <v>709</v>
      </c>
      <c r="G220" s="23" t="s">
        <v>2320</v>
      </c>
      <c r="H220" s="77" t="s">
        <v>94</v>
      </c>
      <c r="I220" s="23"/>
      <c r="J220" s="23" t="s">
        <v>517</v>
      </c>
      <c r="K220" s="15" t="s">
        <v>590</v>
      </c>
      <c r="L220" s="23" t="s">
        <v>1656</v>
      </c>
      <c r="M220" s="23" t="s">
        <v>2393</v>
      </c>
    </row>
    <row r="221" spans="1:13" ht="45">
      <c r="A221" s="14">
        <v>4</v>
      </c>
      <c r="B221" s="9" t="s">
        <v>183</v>
      </c>
      <c r="C221" s="23" t="s">
        <v>2298</v>
      </c>
      <c r="D221" s="23" t="s">
        <v>579</v>
      </c>
      <c r="E221" s="23" t="s">
        <v>2299</v>
      </c>
      <c r="F221" s="23" t="s">
        <v>2299</v>
      </c>
      <c r="G221" s="23" t="s">
        <v>2301</v>
      </c>
      <c r="H221" s="23" t="s">
        <v>94</v>
      </c>
      <c r="I221" s="23"/>
      <c r="J221" s="23" t="s">
        <v>517</v>
      </c>
      <c r="K221" s="15" t="s">
        <v>590</v>
      </c>
      <c r="L221" s="23" t="s">
        <v>1656</v>
      </c>
      <c r="M221" s="23" t="s">
        <v>2331</v>
      </c>
    </row>
    <row r="222" spans="1:13" ht="60">
      <c r="A222" s="14">
        <v>5</v>
      </c>
      <c r="B222" s="9" t="s">
        <v>183</v>
      </c>
      <c r="C222" s="33" t="s">
        <v>2317</v>
      </c>
      <c r="D222" s="23" t="s">
        <v>512</v>
      </c>
      <c r="E222" s="77" t="s">
        <v>2318</v>
      </c>
      <c r="F222" s="77" t="s">
        <v>2319</v>
      </c>
      <c r="G222" s="77" t="s">
        <v>2320</v>
      </c>
      <c r="H222" s="77" t="s">
        <v>94</v>
      </c>
      <c r="I222" s="77"/>
      <c r="J222" s="23" t="s">
        <v>2321</v>
      </c>
      <c r="K222" s="15" t="s">
        <v>590</v>
      </c>
      <c r="L222" s="23" t="s">
        <v>2394</v>
      </c>
      <c r="M222" s="23" t="s">
        <v>2322</v>
      </c>
    </row>
    <row r="223" spans="1:13" ht="30">
      <c r="A223" s="14">
        <v>6</v>
      </c>
      <c r="B223" s="9" t="s">
        <v>183</v>
      </c>
      <c r="C223" s="23" t="s">
        <v>2341</v>
      </c>
      <c r="D223" s="23" t="s">
        <v>512</v>
      </c>
      <c r="E223" s="23" t="s">
        <v>2342</v>
      </c>
      <c r="F223" s="23" t="s">
        <v>2333</v>
      </c>
      <c r="G223" s="23" t="s">
        <v>2276</v>
      </c>
      <c r="H223" s="23" t="s">
        <v>94</v>
      </c>
      <c r="I223" s="23"/>
      <c r="J223" s="23" t="s">
        <v>528</v>
      </c>
      <c r="K223" s="8" t="s">
        <v>590</v>
      </c>
      <c r="L223" s="23" t="s">
        <v>298</v>
      </c>
      <c r="M223" s="23" t="s">
        <v>273</v>
      </c>
    </row>
    <row r="224" spans="1:13" ht="60">
      <c r="A224" s="14">
        <v>7</v>
      </c>
      <c r="B224" s="9" t="s">
        <v>183</v>
      </c>
      <c r="C224" s="23" t="s">
        <v>2370</v>
      </c>
      <c r="D224" s="77" t="s">
        <v>512</v>
      </c>
      <c r="E224" s="77" t="s">
        <v>2371</v>
      </c>
      <c r="F224" s="77" t="s">
        <v>2372</v>
      </c>
      <c r="G224" s="77" t="s">
        <v>2373</v>
      </c>
      <c r="H224" s="77" t="s">
        <v>94</v>
      </c>
      <c r="I224" s="77"/>
      <c r="J224" s="23" t="s">
        <v>2321</v>
      </c>
      <c r="K224" s="15" t="s">
        <v>590</v>
      </c>
      <c r="L224" s="23" t="s">
        <v>2395</v>
      </c>
      <c r="M224" s="23" t="s">
        <v>2396</v>
      </c>
    </row>
    <row r="225" spans="1:13" ht="60">
      <c r="A225" s="14">
        <v>8</v>
      </c>
      <c r="B225" s="9" t="s">
        <v>183</v>
      </c>
      <c r="C225" s="33" t="s">
        <v>2367</v>
      </c>
      <c r="D225" s="23" t="s">
        <v>512</v>
      </c>
      <c r="E225" s="77" t="s">
        <v>2368</v>
      </c>
      <c r="F225" s="77" t="s">
        <v>2368</v>
      </c>
      <c r="G225" s="77" t="s">
        <v>2397</v>
      </c>
      <c r="H225" s="77" t="s">
        <v>94</v>
      </c>
      <c r="I225" s="77"/>
      <c r="J225" s="23" t="s">
        <v>2321</v>
      </c>
      <c r="K225" s="15" t="s">
        <v>590</v>
      </c>
      <c r="L225" s="8" t="s">
        <v>1656</v>
      </c>
      <c r="M225" s="23" t="s">
        <v>2331</v>
      </c>
    </row>
    <row r="226" spans="1:13" ht="45">
      <c r="A226" s="14">
        <v>9</v>
      </c>
      <c r="B226" s="9" t="s">
        <v>183</v>
      </c>
      <c r="C226" s="23" t="s">
        <v>2328</v>
      </c>
      <c r="D226" s="23" t="s">
        <v>512</v>
      </c>
      <c r="E226" s="14" t="s">
        <v>2329</v>
      </c>
      <c r="F226" s="14" t="s">
        <v>924</v>
      </c>
      <c r="G226" s="14" t="s">
        <v>924</v>
      </c>
      <c r="H226" s="77" t="s">
        <v>94</v>
      </c>
      <c r="I226" s="14"/>
      <c r="J226" s="15" t="s">
        <v>2334</v>
      </c>
      <c r="K226" s="15" t="s">
        <v>590</v>
      </c>
      <c r="L226" s="15" t="s">
        <v>1656</v>
      </c>
      <c r="M226" s="15" t="s">
        <v>2331</v>
      </c>
    </row>
    <row r="227" spans="1:13" ht="45">
      <c r="A227" s="14">
        <v>10</v>
      </c>
      <c r="B227" s="9" t="s">
        <v>183</v>
      </c>
      <c r="C227" s="23" t="s">
        <v>2332</v>
      </c>
      <c r="D227" s="23" t="s">
        <v>512</v>
      </c>
      <c r="E227" s="23" t="s">
        <v>2333</v>
      </c>
      <c r="F227" s="23" t="s">
        <v>924</v>
      </c>
      <c r="G227" s="23" t="s">
        <v>924</v>
      </c>
      <c r="H227" s="77" t="s">
        <v>94</v>
      </c>
      <c r="I227" s="23"/>
      <c r="J227" s="23" t="s">
        <v>2334</v>
      </c>
      <c r="K227" s="15" t="s">
        <v>590</v>
      </c>
      <c r="L227" s="8" t="s">
        <v>298</v>
      </c>
      <c r="M227" s="23" t="s">
        <v>2331</v>
      </c>
    </row>
    <row r="228" spans="1:13" ht="45">
      <c r="A228" s="14">
        <v>11</v>
      </c>
      <c r="B228" s="9" t="s">
        <v>183</v>
      </c>
      <c r="C228" s="23" t="s">
        <v>2348</v>
      </c>
      <c r="D228" s="23" t="s">
        <v>512</v>
      </c>
      <c r="E228" s="23" t="s">
        <v>2349</v>
      </c>
      <c r="F228" s="23" t="s">
        <v>2350</v>
      </c>
      <c r="G228" s="23" t="s">
        <v>2350</v>
      </c>
      <c r="H228" s="77" t="s">
        <v>94</v>
      </c>
      <c r="I228" s="23"/>
      <c r="J228" s="23" t="s">
        <v>2351</v>
      </c>
      <c r="K228" s="15" t="s">
        <v>590</v>
      </c>
      <c r="L228" s="23" t="s">
        <v>298</v>
      </c>
      <c r="M228" s="23" t="s">
        <v>2331</v>
      </c>
    </row>
    <row r="229" spans="1:13">
      <c r="A229" s="15"/>
      <c r="B229" s="419">
        <v>11</v>
      </c>
      <c r="C229" s="41"/>
      <c r="D229" s="35"/>
      <c r="E229" s="23"/>
      <c r="F229" s="23"/>
      <c r="G229" s="23"/>
      <c r="H229" s="14"/>
      <c r="I229" s="14"/>
      <c r="J229" s="14"/>
      <c r="K229" s="14"/>
      <c r="L229" s="14"/>
      <c r="M229" s="15"/>
    </row>
    <row r="230" spans="1:13" ht="45">
      <c r="A230" s="14">
        <v>1</v>
      </c>
      <c r="B230" s="181" t="s">
        <v>184</v>
      </c>
      <c r="C230" s="35" t="s">
        <v>2402</v>
      </c>
      <c r="D230" s="23" t="s">
        <v>512</v>
      </c>
      <c r="E230" s="81" t="s">
        <v>2403</v>
      </c>
      <c r="F230" s="81" t="s">
        <v>2403</v>
      </c>
      <c r="G230" s="81" t="s">
        <v>2403</v>
      </c>
      <c r="H230" s="77"/>
      <c r="I230" s="23"/>
      <c r="J230" s="23" t="s">
        <v>679</v>
      </c>
      <c r="K230" s="15" t="s">
        <v>2477</v>
      </c>
      <c r="L230" s="23" t="s">
        <v>2478</v>
      </c>
      <c r="M230" s="23" t="s">
        <v>565</v>
      </c>
    </row>
    <row r="231" spans="1:13" ht="30">
      <c r="A231" s="14">
        <v>2</v>
      </c>
      <c r="B231" s="181" t="s">
        <v>184</v>
      </c>
      <c r="C231" s="23" t="s">
        <v>2423</v>
      </c>
      <c r="D231" s="23" t="s">
        <v>512</v>
      </c>
      <c r="E231" s="23" t="s">
        <v>2424</v>
      </c>
      <c r="F231" s="77" t="s">
        <v>2425</v>
      </c>
      <c r="G231" s="23" t="s">
        <v>2425</v>
      </c>
      <c r="H231" s="77"/>
      <c r="I231" s="23"/>
      <c r="J231" s="23" t="s">
        <v>517</v>
      </c>
      <c r="K231" s="15" t="s">
        <v>2477</v>
      </c>
      <c r="L231" s="23" t="s">
        <v>2479</v>
      </c>
      <c r="M231" s="23" t="s">
        <v>565</v>
      </c>
    </row>
    <row r="232" spans="1:13" ht="45">
      <c r="A232" s="14">
        <v>3</v>
      </c>
      <c r="B232" s="181" t="s">
        <v>184</v>
      </c>
      <c r="C232" s="35" t="s">
        <v>2449</v>
      </c>
      <c r="D232" s="23" t="s">
        <v>512</v>
      </c>
      <c r="E232" s="81" t="s">
        <v>2450</v>
      </c>
      <c r="F232" s="81" t="s">
        <v>2450</v>
      </c>
      <c r="G232" s="81" t="s">
        <v>2450</v>
      </c>
      <c r="H232" s="77" t="s">
        <v>453</v>
      </c>
      <c r="I232" s="23">
        <v>2024</v>
      </c>
      <c r="J232" s="23" t="s">
        <v>517</v>
      </c>
      <c r="K232" s="15" t="s">
        <v>2477</v>
      </c>
      <c r="L232" s="15" t="s">
        <v>2480</v>
      </c>
      <c r="M232" s="15" t="s">
        <v>926</v>
      </c>
    </row>
    <row r="233" spans="1:13" ht="45">
      <c r="A233" s="14">
        <v>4</v>
      </c>
      <c r="B233" s="181" t="s">
        <v>184</v>
      </c>
      <c r="C233" s="35" t="s">
        <v>2457</v>
      </c>
      <c r="D233" s="23" t="s">
        <v>587</v>
      </c>
      <c r="E233" s="30" t="s">
        <v>2458</v>
      </c>
      <c r="F233" s="81" t="s">
        <v>2459</v>
      </c>
      <c r="G233" s="30" t="s">
        <v>2460</v>
      </c>
      <c r="H233" s="23"/>
      <c r="I233" s="23"/>
      <c r="J233" s="23" t="s">
        <v>517</v>
      </c>
      <c r="K233" s="15" t="s">
        <v>2481</v>
      </c>
      <c r="L233" s="23" t="s">
        <v>2482</v>
      </c>
      <c r="M233" s="23" t="s">
        <v>2483</v>
      </c>
    </row>
    <row r="234" spans="1:13" ht="45">
      <c r="A234" s="14">
        <v>5</v>
      </c>
      <c r="B234" s="181" t="s">
        <v>184</v>
      </c>
      <c r="C234" s="35" t="s">
        <v>2463</v>
      </c>
      <c r="D234" s="23" t="s">
        <v>512</v>
      </c>
      <c r="E234" s="23" t="s">
        <v>2424</v>
      </c>
      <c r="F234" s="81" t="s">
        <v>2464</v>
      </c>
      <c r="G234" s="23" t="s">
        <v>2465</v>
      </c>
      <c r="H234" s="77"/>
      <c r="I234" s="77"/>
      <c r="J234" s="23" t="s">
        <v>517</v>
      </c>
      <c r="K234" s="15" t="s">
        <v>2481</v>
      </c>
      <c r="L234" s="23" t="s">
        <v>2482</v>
      </c>
      <c r="M234" s="23" t="s">
        <v>2484</v>
      </c>
    </row>
    <row r="235" spans="1:13" ht="60">
      <c r="A235" s="14">
        <v>6</v>
      </c>
      <c r="B235" s="181" t="s">
        <v>184</v>
      </c>
      <c r="C235" s="35" t="s">
        <v>2467</v>
      </c>
      <c r="D235" s="23" t="s">
        <v>579</v>
      </c>
      <c r="E235" s="81" t="s">
        <v>2468</v>
      </c>
      <c r="F235" s="81" t="s">
        <v>2468</v>
      </c>
      <c r="G235" s="35" t="s">
        <v>2468</v>
      </c>
      <c r="H235" s="23"/>
      <c r="I235" s="23"/>
      <c r="J235" s="23" t="s">
        <v>517</v>
      </c>
      <c r="K235" s="345" t="s">
        <v>2477</v>
      </c>
      <c r="L235" s="23" t="s">
        <v>2485</v>
      </c>
      <c r="M235" s="23" t="s">
        <v>579</v>
      </c>
    </row>
    <row r="236" spans="1:13" ht="30">
      <c r="A236" s="14">
        <v>7</v>
      </c>
      <c r="B236" s="181" t="s">
        <v>184</v>
      </c>
      <c r="C236" s="35" t="s">
        <v>2471</v>
      </c>
      <c r="D236" s="77" t="s">
        <v>1898</v>
      </c>
      <c r="E236" s="81" t="s">
        <v>2473</v>
      </c>
      <c r="F236" s="81" t="s">
        <v>2473</v>
      </c>
      <c r="G236" s="23" t="s">
        <v>2474</v>
      </c>
      <c r="H236" s="77" t="s">
        <v>111</v>
      </c>
      <c r="I236" s="77">
        <v>2024</v>
      </c>
      <c r="J236" s="77" t="s">
        <v>517</v>
      </c>
      <c r="K236" s="15" t="s">
        <v>2477</v>
      </c>
      <c r="L236" s="23" t="s">
        <v>2486</v>
      </c>
      <c r="M236" s="23" t="s">
        <v>2475</v>
      </c>
    </row>
    <row r="237" spans="1:13" ht="15.75">
      <c r="A237" s="15"/>
      <c r="B237" s="417">
        <v>7</v>
      </c>
      <c r="C237" s="15"/>
      <c r="D237" s="15"/>
      <c r="E237" s="15"/>
      <c r="F237" s="15"/>
      <c r="G237" s="15"/>
      <c r="H237" s="15"/>
      <c r="I237" s="15"/>
      <c r="J237" s="15"/>
      <c r="K237" s="15"/>
      <c r="L237" s="15"/>
      <c r="M237" s="15"/>
    </row>
    <row r="238" spans="1:13" ht="45">
      <c r="A238" s="14">
        <v>1</v>
      </c>
      <c r="B238" s="9" t="s">
        <v>185</v>
      </c>
      <c r="C238" s="23" t="s">
        <v>2496</v>
      </c>
      <c r="D238" s="278" t="s">
        <v>1018</v>
      </c>
      <c r="E238" s="23" t="s">
        <v>2497</v>
      </c>
      <c r="F238" s="23" t="s">
        <v>2497</v>
      </c>
      <c r="G238" s="23" t="s">
        <v>2497</v>
      </c>
      <c r="H238" s="23"/>
      <c r="I238" s="23"/>
      <c r="J238" s="23" t="s">
        <v>96</v>
      </c>
      <c r="K238" s="23" t="s">
        <v>2598</v>
      </c>
      <c r="L238" s="23" t="s">
        <v>2499</v>
      </c>
      <c r="M238" s="23" t="s">
        <v>2498</v>
      </c>
    </row>
    <row r="239" spans="1:13" ht="30">
      <c r="A239" s="14">
        <v>2</v>
      </c>
      <c r="B239" s="9" t="s">
        <v>185</v>
      </c>
      <c r="C239" s="28" t="s">
        <v>2500</v>
      </c>
      <c r="D239" s="23" t="s">
        <v>1610</v>
      </c>
      <c r="E239" s="23" t="s">
        <v>2501</v>
      </c>
      <c r="F239" s="23" t="s">
        <v>2502</v>
      </c>
      <c r="G239" s="23" t="s">
        <v>2503</v>
      </c>
      <c r="H239" s="23"/>
      <c r="I239" s="23"/>
      <c r="J239" s="23" t="s">
        <v>228</v>
      </c>
      <c r="K239" s="23" t="s">
        <v>2598</v>
      </c>
      <c r="L239" s="23" t="s">
        <v>2504</v>
      </c>
      <c r="M239" s="23" t="s">
        <v>845</v>
      </c>
    </row>
    <row r="240" spans="1:13" ht="45">
      <c r="A240" s="14">
        <v>3</v>
      </c>
      <c r="B240" s="9" t="s">
        <v>185</v>
      </c>
      <c r="C240" s="23" t="s">
        <v>2514</v>
      </c>
      <c r="D240" s="23" t="s">
        <v>1018</v>
      </c>
      <c r="E240" s="23" t="s">
        <v>2515</v>
      </c>
      <c r="F240" s="23" t="s">
        <v>2515</v>
      </c>
      <c r="G240" s="23" t="s">
        <v>509</v>
      </c>
      <c r="H240" s="23"/>
      <c r="I240" s="23"/>
      <c r="J240" s="23" t="s">
        <v>96</v>
      </c>
      <c r="K240" s="63" t="s">
        <v>2598</v>
      </c>
      <c r="L240" s="23" t="s">
        <v>2516</v>
      </c>
      <c r="M240" s="23" t="s">
        <v>2498</v>
      </c>
    </row>
    <row r="241" spans="1:13" ht="45">
      <c r="A241" s="14">
        <v>4</v>
      </c>
      <c r="B241" s="9" t="s">
        <v>185</v>
      </c>
      <c r="C241" s="28" t="s">
        <v>2521</v>
      </c>
      <c r="D241" s="23" t="s">
        <v>587</v>
      </c>
      <c r="E241" s="473" t="s">
        <v>2522</v>
      </c>
      <c r="F241" s="473" t="s">
        <v>2502</v>
      </c>
      <c r="G241" s="23" t="s">
        <v>1486</v>
      </c>
      <c r="H241" s="23"/>
      <c r="I241" s="23"/>
      <c r="J241" s="23" t="s">
        <v>517</v>
      </c>
      <c r="K241" s="23" t="s">
        <v>2598</v>
      </c>
      <c r="L241" s="35" t="s">
        <v>2523</v>
      </c>
      <c r="M241" s="473" t="s">
        <v>469</v>
      </c>
    </row>
    <row r="242" spans="1:13" ht="105">
      <c r="A242" s="14">
        <v>5</v>
      </c>
      <c r="B242" s="9" t="s">
        <v>185</v>
      </c>
      <c r="C242" s="28" t="s">
        <v>2528</v>
      </c>
      <c r="D242" s="23" t="s">
        <v>791</v>
      </c>
      <c r="E242" s="23" t="s">
        <v>2529</v>
      </c>
      <c r="F242" s="23" t="s">
        <v>2529</v>
      </c>
      <c r="G242" s="37" t="s">
        <v>2529</v>
      </c>
      <c r="H242" s="79"/>
      <c r="I242" s="23"/>
      <c r="J242" s="23" t="s">
        <v>228</v>
      </c>
      <c r="K242" s="23" t="s">
        <v>2598</v>
      </c>
      <c r="L242" s="35" t="s">
        <v>2504</v>
      </c>
      <c r="M242" s="23" t="s">
        <v>2530</v>
      </c>
    </row>
    <row r="243" spans="1:13" ht="105">
      <c r="A243" s="14">
        <v>6</v>
      </c>
      <c r="B243" s="9" t="s">
        <v>185</v>
      </c>
      <c r="C243" s="474" t="s">
        <v>3293</v>
      </c>
      <c r="D243" s="476" t="s">
        <v>512</v>
      </c>
      <c r="E243" s="23" t="s">
        <v>2532</v>
      </c>
      <c r="F243" s="23" t="s">
        <v>2533</v>
      </c>
      <c r="G243" s="477" t="s">
        <v>2534</v>
      </c>
      <c r="H243" s="79"/>
      <c r="I243" s="23"/>
      <c r="J243" s="23" t="s">
        <v>228</v>
      </c>
      <c r="K243" s="29" t="s">
        <v>2598</v>
      </c>
      <c r="L243" s="23" t="s">
        <v>2536</v>
      </c>
      <c r="M243" s="23" t="s">
        <v>2535</v>
      </c>
    </row>
    <row r="244" spans="1:13" ht="45">
      <c r="A244" s="14">
        <v>7</v>
      </c>
      <c r="B244" s="9" t="s">
        <v>185</v>
      </c>
      <c r="C244" s="23" t="s">
        <v>2537</v>
      </c>
      <c r="D244" s="23" t="s">
        <v>791</v>
      </c>
      <c r="E244" s="23" t="s">
        <v>2538</v>
      </c>
      <c r="F244" s="23" t="s">
        <v>2534</v>
      </c>
      <c r="G244" s="477" t="s">
        <v>2538</v>
      </c>
      <c r="H244" s="79"/>
      <c r="I244" s="23"/>
      <c r="J244" s="29" t="s">
        <v>2526</v>
      </c>
      <c r="K244" s="440" t="s">
        <v>2598</v>
      </c>
      <c r="L244" s="23" t="s">
        <v>2539</v>
      </c>
      <c r="M244" s="23" t="s">
        <v>435</v>
      </c>
    </row>
    <row r="245" spans="1:13" ht="60">
      <c r="A245" s="14">
        <v>8</v>
      </c>
      <c r="B245" s="9" t="s">
        <v>185</v>
      </c>
      <c r="C245" s="23" t="s">
        <v>2540</v>
      </c>
      <c r="D245" s="23" t="s">
        <v>725</v>
      </c>
      <c r="E245" s="23" t="s">
        <v>494</v>
      </c>
      <c r="F245" s="23" t="s">
        <v>494</v>
      </c>
      <c r="G245" s="477" t="s">
        <v>494</v>
      </c>
      <c r="H245" s="79"/>
      <c r="I245" s="23"/>
      <c r="J245" s="23" t="s">
        <v>517</v>
      </c>
      <c r="K245" s="29" t="s">
        <v>2598</v>
      </c>
      <c r="L245" s="475" t="s">
        <v>2542</v>
      </c>
      <c r="M245" s="473" t="s">
        <v>2541</v>
      </c>
    </row>
    <row r="246" spans="1:13" ht="45">
      <c r="A246" s="14">
        <v>9</v>
      </c>
      <c r="B246" s="9" t="s">
        <v>185</v>
      </c>
      <c r="C246" s="327" t="s">
        <v>2543</v>
      </c>
      <c r="D246" s="23" t="s">
        <v>791</v>
      </c>
      <c r="E246" s="327" t="s">
        <v>2544</v>
      </c>
      <c r="F246" s="327" t="s">
        <v>2545</v>
      </c>
      <c r="G246" s="478" t="s">
        <v>2544</v>
      </c>
      <c r="H246" s="79"/>
      <c r="I246" s="23"/>
      <c r="J246" s="29" t="s">
        <v>2526</v>
      </c>
      <c r="K246" s="30" t="s">
        <v>2598</v>
      </c>
      <c r="L246" s="35" t="s">
        <v>2527</v>
      </c>
      <c r="M246" s="475" t="s">
        <v>1094</v>
      </c>
    </row>
    <row r="247" spans="1:13" ht="30">
      <c r="A247" s="14">
        <v>10</v>
      </c>
      <c r="B247" s="9" t="s">
        <v>185</v>
      </c>
      <c r="C247" s="327" t="s">
        <v>2546</v>
      </c>
      <c r="D247" s="23" t="s">
        <v>512</v>
      </c>
      <c r="E247" s="23" t="s">
        <v>2547</v>
      </c>
      <c r="F247" s="23" t="s">
        <v>2548</v>
      </c>
      <c r="G247" s="37" t="s">
        <v>2548</v>
      </c>
      <c r="H247" s="79"/>
      <c r="I247" s="23"/>
      <c r="J247" s="29" t="s">
        <v>599</v>
      </c>
      <c r="K247" s="29" t="s">
        <v>2598</v>
      </c>
      <c r="L247" s="78" t="s">
        <v>2549</v>
      </c>
      <c r="M247" s="474" t="s">
        <v>469</v>
      </c>
    </row>
    <row r="248" spans="1:13" ht="90">
      <c r="A248" s="14">
        <v>11</v>
      </c>
      <c r="B248" s="9" t="s">
        <v>185</v>
      </c>
      <c r="C248" s="23" t="s">
        <v>2559</v>
      </c>
      <c r="D248" s="23" t="s">
        <v>725</v>
      </c>
      <c r="E248" s="23" t="s">
        <v>2497</v>
      </c>
      <c r="F248" s="23" t="s">
        <v>509</v>
      </c>
      <c r="G248" s="23" t="s">
        <v>2497</v>
      </c>
      <c r="H248" s="77"/>
      <c r="I248" s="23"/>
      <c r="J248" s="23" t="s">
        <v>228</v>
      </c>
      <c r="K248" s="15" t="s">
        <v>2598</v>
      </c>
      <c r="L248" s="35" t="s">
        <v>2561</v>
      </c>
      <c r="M248" s="23" t="s">
        <v>2560</v>
      </c>
    </row>
    <row r="249" spans="1:13" ht="45">
      <c r="A249" s="14">
        <v>12</v>
      </c>
      <c r="B249" s="9" t="s">
        <v>185</v>
      </c>
      <c r="C249" s="400" t="s">
        <v>2569</v>
      </c>
      <c r="D249" s="23" t="s">
        <v>791</v>
      </c>
      <c r="E249" s="23" t="s">
        <v>2570</v>
      </c>
      <c r="F249" s="23" t="s">
        <v>2571</v>
      </c>
      <c r="G249" s="37" t="s">
        <v>494</v>
      </c>
      <c r="H249" s="37"/>
      <c r="I249" s="23"/>
      <c r="J249" s="29" t="s">
        <v>599</v>
      </c>
      <c r="K249" s="15" t="s">
        <v>2598</v>
      </c>
      <c r="L249" s="473" t="s">
        <v>2572</v>
      </c>
      <c r="M249" s="473" t="s">
        <v>374</v>
      </c>
    </row>
    <row r="250" spans="1:13" ht="60">
      <c r="A250" s="14">
        <v>13</v>
      </c>
      <c r="B250" s="9" t="s">
        <v>185</v>
      </c>
      <c r="C250" s="23" t="s">
        <v>2576</v>
      </c>
      <c r="D250" s="23" t="s">
        <v>791</v>
      </c>
      <c r="E250" s="475" t="s">
        <v>2570</v>
      </c>
      <c r="F250" s="475" t="s">
        <v>1486</v>
      </c>
      <c r="G250" s="23" t="s">
        <v>1486</v>
      </c>
      <c r="H250" s="23"/>
      <c r="I250" s="23"/>
      <c r="J250" s="23" t="s">
        <v>96</v>
      </c>
      <c r="K250" s="23" t="s">
        <v>2598</v>
      </c>
      <c r="L250" s="23" t="s">
        <v>2575</v>
      </c>
      <c r="M250" s="473" t="s">
        <v>2322</v>
      </c>
    </row>
    <row r="251" spans="1:13" ht="45">
      <c r="A251" s="14">
        <v>14</v>
      </c>
      <c r="B251" s="9" t="s">
        <v>185</v>
      </c>
      <c r="C251" s="33" t="s">
        <v>2591</v>
      </c>
      <c r="D251" s="23" t="s">
        <v>791</v>
      </c>
      <c r="E251" s="23" t="s">
        <v>2592</v>
      </c>
      <c r="F251" s="23" t="s">
        <v>2503</v>
      </c>
      <c r="G251" s="23" t="s">
        <v>2503</v>
      </c>
      <c r="H251" s="23"/>
      <c r="I251" s="23"/>
      <c r="J251" s="23" t="s">
        <v>517</v>
      </c>
      <c r="K251" s="15" t="s">
        <v>2598</v>
      </c>
      <c r="L251" s="473" t="s">
        <v>2593</v>
      </c>
      <c r="M251" s="473" t="s">
        <v>374</v>
      </c>
    </row>
    <row r="252" spans="1:13">
      <c r="A252" s="21"/>
      <c r="B252" s="470">
        <v>14</v>
      </c>
      <c r="C252" s="92"/>
      <c r="D252" s="95"/>
      <c r="E252" s="92"/>
      <c r="F252" s="92"/>
      <c r="G252" s="92"/>
      <c r="H252" s="92"/>
      <c r="I252" s="152"/>
      <c r="J252" s="26"/>
      <c r="K252" s="26"/>
      <c r="L252" s="26"/>
      <c r="M252" s="26"/>
    </row>
    <row r="253" spans="1:13" ht="30">
      <c r="A253" s="14">
        <v>1</v>
      </c>
      <c r="B253" s="9" t="s">
        <v>3294</v>
      </c>
      <c r="C253" s="35" t="s">
        <v>2606</v>
      </c>
      <c r="D253" s="23" t="s">
        <v>455</v>
      </c>
      <c r="E253" s="23">
        <v>4</v>
      </c>
      <c r="F253" s="23">
        <v>4</v>
      </c>
      <c r="G253" s="23">
        <v>4</v>
      </c>
      <c r="H253" s="77" t="s">
        <v>94</v>
      </c>
      <c r="I253" s="23"/>
      <c r="J253" s="23" t="s">
        <v>517</v>
      </c>
      <c r="K253" s="15" t="s">
        <v>590</v>
      </c>
      <c r="L253" s="78" t="s">
        <v>717</v>
      </c>
      <c r="M253" s="23" t="s">
        <v>2607</v>
      </c>
    </row>
    <row r="254" spans="1:13" ht="45">
      <c r="A254" s="14">
        <v>2</v>
      </c>
      <c r="B254" s="9" t="s">
        <v>3294</v>
      </c>
      <c r="C254" s="23" t="s">
        <v>2629</v>
      </c>
      <c r="D254" s="23" t="s">
        <v>2633</v>
      </c>
      <c r="E254" s="77">
        <v>2.6</v>
      </c>
      <c r="F254" s="77">
        <v>2.6</v>
      </c>
      <c r="G254" s="77" t="s">
        <v>509</v>
      </c>
      <c r="H254" s="77" t="s">
        <v>94</v>
      </c>
      <c r="I254" s="23"/>
      <c r="J254" s="23" t="s">
        <v>517</v>
      </c>
      <c r="K254" s="15" t="s">
        <v>590</v>
      </c>
      <c r="L254" s="108" t="s">
        <v>717</v>
      </c>
      <c r="M254" s="23" t="s">
        <v>2607</v>
      </c>
    </row>
    <row r="255" spans="1:13" ht="15.75">
      <c r="A255" s="15"/>
      <c r="B255" s="417">
        <v>2</v>
      </c>
      <c r="C255" s="15"/>
      <c r="D255" s="15"/>
      <c r="E255" s="15"/>
      <c r="F255" s="15"/>
      <c r="G255" s="15"/>
      <c r="H255" s="15"/>
      <c r="I255" s="15"/>
      <c r="J255" s="15"/>
      <c r="K255" s="15"/>
      <c r="L255" s="15"/>
      <c r="M255" s="15"/>
    </row>
    <row r="256" spans="1:13" ht="75">
      <c r="A256" s="14">
        <v>1</v>
      </c>
      <c r="B256" s="9" t="s">
        <v>3295</v>
      </c>
      <c r="C256" s="35" t="s">
        <v>2790</v>
      </c>
      <c r="D256" s="23" t="s">
        <v>2472</v>
      </c>
      <c r="E256" s="23" t="s">
        <v>2792</v>
      </c>
      <c r="F256" s="23" t="s">
        <v>2792</v>
      </c>
      <c r="G256" s="23" t="s">
        <v>2792</v>
      </c>
      <c r="H256" s="77" t="s">
        <v>94</v>
      </c>
      <c r="I256" s="23"/>
      <c r="J256" s="23" t="s">
        <v>517</v>
      </c>
      <c r="K256" s="15" t="s">
        <v>590</v>
      </c>
      <c r="L256" s="78" t="s">
        <v>2793</v>
      </c>
      <c r="M256" s="23" t="s">
        <v>2794</v>
      </c>
    </row>
    <row r="257" spans="1:13" ht="45">
      <c r="A257" s="14">
        <v>2</v>
      </c>
      <c r="B257" s="9" t="s">
        <v>3295</v>
      </c>
      <c r="C257" s="23" t="s">
        <v>2725</v>
      </c>
      <c r="D257" s="23" t="s">
        <v>512</v>
      </c>
      <c r="E257" s="77" t="s">
        <v>1053</v>
      </c>
      <c r="F257" s="77" t="s">
        <v>1053</v>
      </c>
      <c r="G257" s="77" t="s">
        <v>1053</v>
      </c>
      <c r="H257" s="77" t="s">
        <v>94</v>
      </c>
      <c r="I257" s="23"/>
      <c r="J257" s="23" t="s">
        <v>517</v>
      </c>
      <c r="K257" s="15" t="s">
        <v>590</v>
      </c>
      <c r="L257" s="23" t="s">
        <v>2795</v>
      </c>
      <c r="M257" s="23" t="s">
        <v>610</v>
      </c>
    </row>
    <row r="258" spans="1:13" ht="75">
      <c r="A258" s="14">
        <v>3</v>
      </c>
      <c r="B258" s="9" t="s">
        <v>3295</v>
      </c>
      <c r="C258" s="23" t="s">
        <v>2763</v>
      </c>
      <c r="D258" s="23" t="s">
        <v>512</v>
      </c>
      <c r="E258" s="23" t="s">
        <v>1053</v>
      </c>
      <c r="F258" s="23" t="s">
        <v>1053</v>
      </c>
      <c r="G258" s="23" t="s">
        <v>1053</v>
      </c>
      <c r="H258" s="77" t="s">
        <v>94</v>
      </c>
      <c r="I258" s="23"/>
      <c r="J258" s="23" t="s">
        <v>517</v>
      </c>
      <c r="K258" s="15" t="s">
        <v>587</v>
      </c>
      <c r="L258" s="23" t="s">
        <v>2796</v>
      </c>
      <c r="M258" s="23" t="s">
        <v>2797</v>
      </c>
    </row>
    <row r="259" spans="1:13" ht="75">
      <c r="A259" s="14">
        <v>4</v>
      </c>
      <c r="B259" s="9" t="s">
        <v>3295</v>
      </c>
      <c r="C259" s="23" t="s">
        <v>2735</v>
      </c>
      <c r="D259" s="23" t="s">
        <v>512</v>
      </c>
      <c r="E259" s="23" t="s">
        <v>1035</v>
      </c>
      <c r="F259" s="23" t="s">
        <v>908</v>
      </c>
      <c r="G259" s="23" t="s">
        <v>908</v>
      </c>
      <c r="H259" s="23" t="s">
        <v>94</v>
      </c>
      <c r="I259" s="23"/>
      <c r="J259" s="23" t="s">
        <v>517</v>
      </c>
      <c r="K259" s="15" t="s">
        <v>590</v>
      </c>
      <c r="L259" s="23" t="s">
        <v>2795</v>
      </c>
      <c r="M259" s="23" t="s">
        <v>2798</v>
      </c>
    </row>
    <row r="260" spans="1:13" ht="45">
      <c r="A260" s="14">
        <v>5</v>
      </c>
      <c r="B260" s="9" t="s">
        <v>3295</v>
      </c>
      <c r="C260" s="33" t="s">
        <v>2747</v>
      </c>
      <c r="D260" s="23" t="s">
        <v>512</v>
      </c>
      <c r="E260" s="14" t="s">
        <v>1053</v>
      </c>
      <c r="F260" s="77" t="s">
        <v>1053</v>
      </c>
      <c r="G260" s="77" t="s">
        <v>490</v>
      </c>
      <c r="H260" s="77" t="s">
        <v>94</v>
      </c>
      <c r="I260" s="77"/>
      <c r="J260" s="23" t="s">
        <v>773</v>
      </c>
      <c r="K260" s="15" t="s">
        <v>590</v>
      </c>
      <c r="L260" s="23" t="s">
        <v>2799</v>
      </c>
      <c r="M260" s="23" t="s">
        <v>1911</v>
      </c>
    </row>
    <row r="261" spans="1:13" ht="60">
      <c r="A261" s="14">
        <v>6</v>
      </c>
      <c r="B261" s="9" t="s">
        <v>3295</v>
      </c>
      <c r="C261" s="23" t="s">
        <v>2699</v>
      </c>
      <c r="D261" s="23" t="s">
        <v>2800</v>
      </c>
      <c r="E261" s="23" t="s">
        <v>769</v>
      </c>
      <c r="F261" s="23" t="s">
        <v>769</v>
      </c>
      <c r="G261" s="23" t="s">
        <v>2133</v>
      </c>
      <c r="H261" s="23" t="s">
        <v>94</v>
      </c>
      <c r="I261" s="23"/>
      <c r="J261" s="23" t="s">
        <v>773</v>
      </c>
      <c r="K261" s="79" t="s">
        <v>590</v>
      </c>
      <c r="L261" s="23" t="s">
        <v>2802</v>
      </c>
      <c r="M261" s="23" t="s">
        <v>2701</v>
      </c>
    </row>
    <row r="262" spans="1:13" ht="45">
      <c r="A262" s="14">
        <v>7</v>
      </c>
      <c r="B262" s="9" t="s">
        <v>3295</v>
      </c>
      <c r="C262" s="23" t="s">
        <v>2788</v>
      </c>
      <c r="D262" s="77" t="s">
        <v>512</v>
      </c>
      <c r="E262" s="77" t="s">
        <v>2803</v>
      </c>
      <c r="F262" s="77" t="s">
        <v>817</v>
      </c>
      <c r="G262" s="77" t="s">
        <v>817</v>
      </c>
      <c r="H262" s="77" t="s">
        <v>94</v>
      </c>
      <c r="I262" s="77"/>
      <c r="J262" s="77" t="s">
        <v>517</v>
      </c>
      <c r="K262" s="15" t="s">
        <v>590</v>
      </c>
      <c r="L262" s="23" t="s">
        <v>2804</v>
      </c>
      <c r="M262" s="23" t="s">
        <v>610</v>
      </c>
    </row>
    <row r="263" spans="1:13" ht="45">
      <c r="A263" s="14">
        <v>8</v>
      </c>
      <c r="B263" s="9" t="s">
        <v>3295</v>
      </c>
      <c r="C263" s="33" t="s">
        <v>2703</v>
      </c>
      <c r="D263" s="23" t="s">
        <v>579</v>
      </c>
      <c r="E263" s="77" t="s">
        <v>2805</v>
      </c>
      <c r="F263" s="77" t="s">
        <v>2805</v>
      </c>
      <c r="G263" s="77" t="s">
        <v>2805</v>
      </c>
      <c r="H263" s="77" t="s">
        <v>94</v>
      </c>
      <c r="I263" s="77"/>
      <c r="J263" s="23" t="s">
        <v>517</v>
      </c>
      <c r="K263" s="15" t="s">
        <v>590</v>
      </c>
      <c r="L263" s="79" t="s">
        <v>2806</v>
      </c>
      <c r="M263" s="23" t="s">
        <v>610</v>
      </c>
    </row>
    <row r="264" spans="1:13" ht="30">
      <c r="A264" s="14">
        <v>9</v>
      </c>
      <c r="B264" s="9" t="s">
        <v>3295</v>
      </c>
      <c r="C264" s="23" t="s">
        <v>2774</v>
      </c>
      <c r="D264" s="23" t="s">
        <v>512</v>
      </c>
      <c r="E264" s="14" t="s">
        <v>2808</v>
      </c>
      <c r="F264" s="14" t="s">
        <v>1067</v>
      </c>
      <c r="G264" s="14" t="s">
        <v>2805</v>
      </c>
      <c r="H264" s="77" t="s">
        <v>94</v>
      </c>
      <c r="I264" s="14"/>
      <c r="J264" s="15" t="s">
        <v>517</v>
      </c>
      <c r="K264" s="15" t="s">
        <v>590</v>
      </c>
      <c r="L264" s="15" t="s">
        <v>2809</v>
      </c>
      <c r="M264" s="15" t="s">
        <v>416</v>
      </c>
    </row>
    <row r="265" spans="1:13" ht="45">
      <c r="A265" s="14">
        <v>10</v>
      </c>
      <c r="B265" s="9" t="s">
        <v>3295</v>
      </c>
      <c r="C265" s="23" t="s">
        <v>2743</v>
      </c>
      <c r="D265" s="23" t="s">
        <v>512</v>
      </c>
      <c r="E265" s="23" t="s">
        <v>1156</v>
      </c>
      <c r="F265" s="15" t="s">
        <v>2810</v>
      </c>
      <c r="G265" s="23" t="s">
        <v>798</v>
      </c>
      <c r="H265" s="77" t="s">
        <v>94</v>
      </c>
      <c r="I265" s="23"/>
      <c r="J265" s="23" t="s">
        <v>517</v>
      </c>
      <c r="K265" s="15" t="s">
        <v>590</v>
      </c>
      <c r="L265" s="79" t="s">
        <v>2811</v>
      </c>
      <c r="M265" s="23" t="s">
        <v>439</v>
      </c>
    </row>
    <row r="266" spans="1:13" ht="30">
      <c r="A266" s="14">
        <v>11</v>
      </c>
      <c r="B266" s="9" t="s">
        <v>3295</v>
      </c>
      <c r="C266" s="23" t="s">
        <v>2812</v>
      </c>
      <c r="D266" s="23" t="s">
        <v>512</v>
      </c>
      <c r="E266" s="23" t="s">
        <v>2781</v>
      </c>
      <c r="F266" s="23" t="s">
        <v>2781</v>
      </c>
      <c r="G266" s="23" t="s">
        <v>792</v>
      </c>
      <c r="H266" s="77" t="s">
        <v>111</v>
      </c>
      <c r="I266" s="23">
        <v>2025</v>
      </c>
      <c r="J266" s="23" t="s">
        <v>517</v>
      </c>
      <c r="K266" s="15" t="s">
        <v>590</v>
      </c>
      <c r="L266" s="23" t="s">
        <v>2813</v>
      </c>
      <c r="M266" s="23" t="s">
        <v>1222</v>
      </c>
    </row>
    <row r="267" spans="1:13" ht="15.75">
      <c r="A267" s="79"/>
      <c r="B267" s="401">
        <v>11</v>
      </c>
      <c r="C267" s="97"/>
      <c r="D267" s="97"/>
      <c r="E267" s="97"/>
      <c r="F267" s="62"/>
      <c r="G267" s="8"/>
      <c r="H267" s="8"/>
      <c r="I267" s="8"/>
      <c r="J267" s="97"/>
      <c r="K267" s="8"/>
      <c r="L267" s="8"/>
      <c r="M267" s="8"/>
    </row>
    <row r="268" spans="1:13" ht="30">
      <c r="A268" s="14">
        <v>1</v>
      </c>
      <c r="B268" s="9" t="s">
        <v>243</v>
      </c>
      <c r="C268" s="35" t="s">
        <v>2887</v>
      </c>
      <c r="D268" s="23" t="s">
        <v>579</v>
      </c>
      <c r="E268" s="23" t="s">
        <v>942</v>
      </c>
      <c r="F268" s="23" t="s">
        <v>942</v>
      </c>
      <c r="G268" s="23" t="s">
        <v>942</v>
      </c>
      <c r="H268" s="77" t="s">
        <v>94</v>
      </c>
      <c r="I268" s="23"/>
      <c r="J268" s="23" t="s">
        <v>599</v>
      </c>
      <c r="K268" s="15" t="s">
        <v>2598</v>
      </c>
      <c r="L268" s="78" t="s">
        <v>2888</v>
      </c>
      <c r="M268" s="23" t="s">
        <v>2889</v>
      </c>
    </row>
    <row r="269" spans="1:13" ht="30">
      <c r="A269" s="14">
        <v>2</v>
      </c>
      <c r="B269" s="9" t="s">
        <v>243</v>
      </c>
      <c r="C269" s="23" t="s">
        <v>2890</v>
      </c>
      <c r="D269" s="23" t="s">
        <v>579</v>
      </c>
      <c r="E269" s="77" t="s">
        <v>2346</v>
      </c>
      <c r="F269" s="77" t="s">
        <v>2346</v>
      </c>
      <c r="G269" s="77" t="s">
        <v>2346</v>
      </c>
      <c r="H269" s="77" t="s">
        <v>94</v>
      </c>
      <c r="I269" s="23"/>
      <c r="J269" s="23" t="s">
        <v>599</v>
      </c>
      <c r="K269" s="15" t="s">
        <v>2598</v>
      </c>
      <c r="L269" s="23" t="s">
        <v>2888</v>
      </c>
      <c r="M269" s="23" t="s">
        <v>2889</v>
      </c>
    </row>
    <row r="270" spans="1:13" ht="45">
      <c r="A270" s="14">
        <v>3</v>
      </c>
      <c r="B270" s="9" t="s">
        <v>243</v>
      </c>
      <c r="C270" s="23" t="s">
        <v>2891</v>
      </c>
      <c r="D270" s="23" t="s">
        <v>791</v>
      </c>
      <c r="E270" s="23" t="s">
        <v>689</v>
      </c>
      <c r="F270" s="23" t="s">
        <v>2849</v>
      </c>
      <c r="G270" s="23" t="s">
        <v>2849</v>
      </c>
      <c r="H270" s="77" t="s">
        <v>94</v>
      </c>
      <c r="I270" s="23"/>
      <c r="J270" s="23" t="s">
        <v>517</v>
      </c>
      <c r="K270" s="15" t="s">
        <v>590</v>
      </c>
      <c r="L270" s="23" t="s">
        <v>2888</v>
      </c>
      <c r="M270" s="23" t="s">
        <v>926</v>
      </c>
    </row>
    <row r="271" spans="1:13" ht="45">
      <c r="A271" s="14">
        <v>4</v>
      </c>
      <c r="B271" s="9" t="s">
        <v>243</v>
      </c>
      <c r="C271" s="23" t="s">
        <v>2860</v>
      </c>
      <c r="D271" s="23" t="s">
        <v>791</v>
      </c>
      <c r="E271" s="23">
        <v>7</v>
      </c>
      <c r="F271" s="23" t="s">
        <v>873</v>
      </c>
      <c r="G271" s="23"/>
      <c r="H271" s="23" t="s">
        <v>94</v>
      </c>
      <c r="I271" s="23"/>
      <c r="J271" s="23" t="s">
        <v>1678</v>
      </c>
      <c r="K271" s="15" t="s">
        <v>683</v>
      </c>
      <c r="L271" s="23" t="s">
        <v>2892</v>
      </c>
      <c r="M271" s="23" t="s">
        <v>2862</v>
      </c>
    </row>
    <row r="272" spans="1:13" ht="45">
      <c r="A272" s="14">
        <v>5</v>
      </c>
      <c r="B272" s="9" t="s">
        <v>243</v>
      </c>
      <c r="C272" s="33" t="s">
        <v>2893</v>
      </c>
      <c r="D272" s="23" t="s">
        <v>791</v>
      </c>
      <c r="E272" s="77" t="s">
        <v>942</v>
      </c>
      <c r="F272" s="77" t="s">
        <v>2894</v>
      </c>
      <c r="G272" s="77" t="s">
        <v>913</v>
      </c>
      <c r="H272" s="77" t="s">
        <v>94</v>
      </c>
      <c r="I272" s="77"/>
      <c r="J272" s="23" t="s">
        <v>1678</v>
      </c>
      <c r="K272" s="15" t="s">
        <v>683</v>
      </c>
      <c r="L272" s="23" t="s">
        <v>2895</v>
      </c>
      <c r="M272" s="23" t="s">
        <v>2896</v>
      </c>
    </row>
    <row r="273" spans="1:13" ht="30">
      <c r="A273" s="14">
        <v>6</v>
      </c>
      <c r="B273" s="9" t="s">
        <v>243</v>
      </c>
      <c r="C273" s="23" t="s">
        <v>2845</v>
      </c>
      <c r="D273" s="23" t="s">
        <v>791</v>
      </c>
      <c r="E273" s="23" t="s">
        <v>873</v>
      </c>
      <c r="F273" s="23" t="s">
        <v>942</v>
      </c>
      <c r="G273" s="23" t="s">
        <v>942</v>
      </c>
      <c r="H273" s="23" t="s">
        <v>94</v>
      </c>
      <c r="I273" s="23"/>
      <c r="J273" s="23" t="s">
        <v>517</v>
      </c>
      <c r="K273" s="14" t="s">
        <v>590</v>
      </c>
      <c r="L273" s="23" t="s">
        <v>2897</v>
      </c>
      <c r="M273" s="23" t="s">
        <v>2898</v>
      </c>
    </row>
    <row r="274" spans="1:13">
      <c r="A274" s="79"/>
      <c r="B274" s="493">
        <v>6</v>
      </c>
      <c r="C274" s="97"/>
      <c r="D274" s="97"/>
      <c r="E274" s="97"/>
      <c r="F274" s="62"/>
      <c r="G274" s="8"/>
      <c r="H274" s="8"/>
      <c r="I274" s="8"/>
      <c r="J274" s="97"/>
      <c r="K274" s="8"/>
      <c r="L274" s="8"/>
      <c r="M274" s="8"/>
    </row>
    <row r="275" spans="1:13" ht="45">
      <c r="A275" s="15">
        <v>1</v>
      </c>
      <c r="B275" s="9" t="s">
        <v>188</v>
      </c>
      <c r="C275" s="15" t="s">
        <v>3003</v>
      </c>
      <c r="D275" s="15" t="s">
        <v>791</v>
      </c>
      <c r="E275" s="15" t="s">
        <v>2155</v>
      </c>
      <c r="F275" s="15" t="s">
        <v>2155</v>
      </c>
      <c r="G275" s="15" t="s">
        <v>2155</v>
      </c>
      <c r="H275" s="15" t="s">
        <v>111</v>
      </c>
      <c r="I275" s="15">
        <v>2025</v>
      </c>
      <c r="J275" s="15" t="s">
        <v>528</v>
      </c>
      <c r="K275" s="15" t="s">
        <v>2259</v>
      </c>
      <c r="L275" s="87" t="s">
        <v>3004</v>
      </c>
      <c r="M275" s="15" t="s">
        <v>3013</v>
      </c>
    </row>
    <row r="276" spans="1:13" ht="45">
      <c r="A276" s="15">
        <v>2</v>
      </c>
      <c r="B276" s="9" t="s">
        <v>188</v>
      </c>
      <c r="C276" s="15" t="s">
        <v>3009</v>
      </c>
      <c r="D276" s="15" t="s">
        <v>791</v>
      </c>
      <c r="E276" s="15" t="s">
        <v>2958</v>
      </c>
      <c r="F276" s="15" t="s">
        <v>3014</v>
      </c>
      <c r="G276" s="15" t="s">
        <v>3014</v>
      </c>
      <c r="H276" s="15" t="s">
        <v>111</v>
      </c>
      <c r="I276" s="15">
        <v>2025</v>
      </c>
      <c r="J276" s="15" t="s">
        <v>517</v>
      </c>
      <c r="K276" s="15" t="s">
        <v>3015</v>
      </c>
      <c r="L276" s="15" t="s">
        <v>3016</v>
      </c>
      <c r="M276" s="15" t="s">
        <v>3010</v>
      </c>
    </row>
    <row r="277" spans="1:13" ht="45">
      <c r="A277" s="15">
        <v>3</v>
      </c>
      <c r="B277" s="9" t="s">
        <v>188</v>
      </c>
      <c r="C277" s="15" t="s">
        <v>3007</v>
      </c>
      <c r="D277" s="15" t="s">
        <v>791</v>
      </c>
      <c r="E277" s="15" t="s">
        <v>2808</v>
      </c>
      <c r="F277" s="15" t="s">
        <v>2957</v>
      </c>
      <c r="G277" s="15" t="s">
        <v>1486</v>
      </c>
      <c r="H277" s="15" t="s">
        <v>111</v>
      </c>
      <c r="I277" s="15">
        <v>2025</v>
      </c>
      <c r="J277" s="75" t="s">
        <v>517</v>
      </c>
      <c r="K277" s="15" t="s">
        <v>2259</v>
      </c>
      <c r="L277" s="15" t="s">
        <v>3017</v>
      </c>
      <c r="M277" s="15" t="s">
        <v>3008</v>
      </c>
    </row>
    <row r="278" spans="1:13" ht="30">
      <c r="A278" s="15">
        <v>4</v>
      </c>
      <c r="B278" s="99" t="s">
        <v>188</v>
      </c>
      <c r="C278" s="15" t="s">
        <v>3012</v>
      </c>
      <c r="D278" s="15" t="s">
        <v>791</v>
      </c>
      <c r="E278" s="15" t="s">
        <v>2965</v>
      </c>
      <c r="F278" s="15" t="s">
        <v>2965</v>
      </c>
      <c r="G278" s="15" t="s">
        <v>2965</v>
      </c>
      <c r="H278" s="15" t="s">
        <v>406</v>
      </c>
      <c r="I278" s="15">
        <v>2019</v>
      </c>
      <c r="J278" s="15" t="s">
        <v>528</v>
      </c>
      <c r="K278" s="15" t="s">
        <v>2259</v>
      </c>
      <c r="L278" s="15" t="s">
        <v>298</v>
      </c>
      <c r="M278" s="15" t="s">
        <v>3018</v>
      </c>
    </row>
    <row r="279" spans="1:13" ht="45">
      <c r="A279" s="15">
        <v>5</v>
      </c>
      <c r="B279" s="68" t="s">
        <v>188</v>
      </c>
      <c r="C279" s="15" t="s">
        <v>2968</v>
      </c>
      <c r="D279" s="15" t="s">
        <v>791</v>
      </c>
      <c r="E279" s="15" t="s">
        <v>2969</v>
      </c>
      <c r="F279" s="15" t="s">
        <v>1486</v>
      </c>
      <c r="G279" s="15" t="s">
        <v>2617</v>
      </c>
      <c r="H279" s="15"/>
      <c r="I279" s="15"/>
      <c r="J279" s="15" t="s">
        <v>599</v>
      </c>
      <c r="K279" s="15" t="s">
        <v>2259</v>
      </c>
      <c r="L279" s="15" t="s">
        <v>3017</v>
      </c>
      <c r="M279" s="15" t="s">
        <v>2970</v>
      </c>
    </row>
    <row r="280" spans="1:13" ht="45">
      <c r="A280" s="15">
        <v>6</v>
      </c>
      <c r="B280" s="68" t="s">
        <v>188</v>
      </c>
      <c r="C280" s="15" t="s">
        <v>3019</v>
      </c>
      <c r="D280" s="15" t="s">
        <v>791</v>
      </c>
      <c r="E280" s="15" t="s">
        <v>2975</v>
      </c>
      <c r="F280" s="15" t="s">
        <v>3020</v>
      </c>
      <c r="G280" s="15" t="s">
        <v>908</v>
      </c>
      <c r="H280" s="15"/>
      <c r="I280" s="15"/>
      <c r="J280" s="15" t="s">
        <v>517</v>
      </c>
      <c r="K280" s="15" t="s">
        <v>2259</v>
      </c>
      <c r="L280" s="15" t="s">
        <v>3021</v>
      </c>
      <c r="M280" s="15" t="s">
        <v>3018</v>
      </c>
    </row>
    <row r="281" spans="1:13" ht="45">
      <c r="A281" s="15">
        <v>7</v>
      </c>
      <c r="B281" s="68" t="s">
        <v>188</v>
      </c>
      <c r="C281" s="15" t="s">
        <v>3022</v>
      </c>
      <c r="D281" s="15" t="s">
        <v>791</v>
      </c>
      <c r="E281" s="15" t="s">
        <v>2810</v>
      </c>
      <c r="F281" s="15" t="s">
        <v>798</v>
      </c>
      <c r="G281" s="15" t="s">
        <v>3023</v>
      </c>
      <c r="H281" s="15" t="s">
        <v>111</v>
      </c>
      <c r="I281" s="15">
        <v>2025</v>
      </c>
      <c r="J281" s="15" t="s">
        <v>528</v>
      </c>
      <c r="K281" s="15" t="s">
        <v>2259</v>
      </c>
      <c r="L281" s="15" t="s">
        <v>298</v>
      </c>
      <c r="M281" s="15" t="s">
        <v>2970</v>
      </c>
    </row>
    <row r="282" spans="1:13" ht="15.75">
      <c r="A282" s="8"/>
      <c r="B282" s="462">
        <v>7</v>
      </c>
      <c r="C282" s="8"/>
      <c r="D282" s="8"/>
      <c r="E282" s="8"/>
      <c r="F282" s="8"/>
      <c r="G282" s="8"/>
      <c r="H282" s="8"/>
      <c r="I282" s="8"/>
      <c r="J282" s="8"/>
      <c r="K282" s="8"/>
      <c r="L282" s="8"/>
      <c r="M282" s="8"/>
    </row>
    <row r="283" spans="1:13" ht="60">
      <c r="A283" s="14">
        <v>1</v>
      </c>
      <c r="B283" s="9" t="s">
        <v>89</v>
      </c>
      <c r="C283" s="28" t="s">
        <v>3033</v>
      </c>
      <c r="D283" s="23" t="s">
        <v>587</v>
      </c>
      <c r="E283" s="23" t="s">
        <v>817</v>
      </c>
      <c r="F283" s="23" t="s">
        <v>3034</v>
      </c>
      <c r="G283" s="23" t="s">
        <v>1053</v>
      </c>
      <c r="H283" s="23" t="s">
        <v>94</v>
      </c>
      <c r="I283" s="23"/>
      <c r="J283" s="23" t="s">
        <v>517</v>
      </c>
      <c r="K283" s="23" t="s">
        <v>864</v>
      </c>
      <c r="L283" s="23" t="s">
        <v>3035</v>
      </c>
      <c r="M283" s="23" t="s">
        <v>3054</v>
      </c>
    </row>
    <row r="284" spans="1:13" ht="45">
      <c r="A284" s="14">
        <v>2</v>
      </c>
      <c r="B284" s="9" t="s">
        <v>89</v>
      </c>
      <c r="C284" s="35" t="s">
        <v>3046</v>
      </c>
      <c r="D284" s="23" t="s">
        <v>512</v>
      </c>
      <c r="E284" s="23" t="s">
        <v>754</v>
      </c>
      <c r="F284" s="23" t="s">
        <v>754</v>
      </c>
      <c r="G284" s="23" t="s">
        <v>3055</v>
      </c>
      <c r="H284" s="23" t="s">
        <v>453</v>
      </c>
      <c r="I284" s="23">
        <v>2023</v>
      </c>
      <c r="J284" s="23" t="s">
        <v>517</v>
      </c>
      <c r="K284" s="23" t="s">
        <v>864</v>
      </c>
      <c r="L284" s="23" t="s">
        <v>601</v>
      </c>
      <c r="M284" s="35" t="s">
        <v>3056</v>
      </c>
    </row>
    <row r="285" spans="1:13" ht="45">
      <c r="A285" s="14">
        <v>3</v>
      </c>
      <c r="B285" s="9" t="s">
        <v>89</v>
      </c>
      <c r="C285" s="23" t="s">
        <v>3048</v>
      </c>
      <c r="D285" s="23" t="s">
        <v>512</v>
      </c>
      <c r="E285" s="23" t="s">
        <v>3049</v>
      </c>
      <c r="F285" s="23" t="s">
        <v>509</v>
      </c>
      <c r="G285" s="29" t="s">
        <v>509</v>
      </c>
      <c r="H285" s="23" t="s">
        <v>94</v>
      </c>
      <c r="I285" s="23"/>
      <c r="J285" s="29" t="s">
        <v>517</v>
      </c>
      <c r="K285" s="23" t="s">
        <v>3057</v>
      </c>
      <c r="L285" s="23" t="s">
        <v>601</v>
      </c>
      <c r="M285" s="35" t="s">
        <v>3050</v>
      </c>
    </row>
    <row r="286" spans="1:13" ht="45">
      <c r="A286" s="14">
        <v>4</v>
      </c>
      <c r="B286" s="9" t="s">
        <v>89</v>
      </c>
      <c r="C286" s="23" t="s">
        <v>3051</v>
      </c>
      <c r="D286" s="23" t="s">
        <v>512</v>
      </c>
      <c r="E286" s="23" t="s">
        <v>494</v>
      </c>
      <c r="F286" s="23" t="s">
        <v>494</v>
      </c>
      <c r="G286" s="31" t="s">
        <v>2133</v>
      </c>
      <c r="H286" s="23" t="s">
        <v>94</v>
      </c>
      <c r="I286" s="31"/>
      <c r="J286" s="29" t="s">
        <v>95</v>
      </c>
      <c r="K286" s="23" t="s">
        <v>864</v>
      </c>
      <c r="L286" s="23" t="s">
        <v>298</v>
      </c>
      <c r="M286" s="23" t="s">
        <v>396</v>
      </c>
    </row>
    <row r="287" spans="1:13" ht="15.75">
      <c r="A287" s="8"/>
      <c r="B287" s="462">
        <v>4</v>
      </c>
      <c r="C287" s="8"/>
      <c r="D287" s="8"/>
      <c r="E287" s="8"/>
      <c r="F287" s="8"/>
      <c r="G287" s="8"/>
      <c r="H287" s="8"/>
      <c r="I287" s="8"/>
      <c r="J287" s="8"/>
      <c r="K287" s="8"/>
      <c r="L287" s="8"/>
      <c r="M287" s="8"/>
    </row>
    <row r="288" spans="1:13" ht="30">
      <c r="A288" s="14">
        <v>1</v>
      </c>
      <c r="B288" s="9" t="s">
        <v>3095</v>
      </c>
      <c r="C288" s="35" t="s">
        <v>3092</v>
      </c>
      <c r="D288" s="23" t="s">
        <v>964</v>
      </c>
      <c r="E288" s="23" t="s">
        <v>1053</v>
      </c>
      <c r="F288" s="23" t="s">
        <v>1053</v>
      </c>
      <c r="G288" s="23" t="s">
        <v>1053</v>
      </c>
      <c r="H288" s="77" t="s">
        <v>3081</v>
      </c>
      <c r="I288" s="23"/>
      <c r="J288" s="23" t="s">
        <v>3063</v>
      </c>
      <c r="K288" s="15" t="s">
        <v>3096</v>
      </c>
      <c r="L288" s="78" t="s">
        <v>3094</v>
      </c>
      <c r="M288" s="23" t="s">
        <v>3097</v>
      </c>
    </row>
    <row r="289" spans="1:13">
      <c r="A289" s="8"/>
      <c r="B289" s="185">
        <v>1</v>
      </c>
      <c r="C289" s="8"/>
      <c r="D289" s="8"/>
      <c r="E289" s="8"/>
      <c r="F289" s="8"/>
      <c r="G289" s="8"/>
      <c r="H289" s="8"/>
      <c r="I289" s="8"/>
      <c r="J289" s="8"/>
      <c r="K289" s="8"/>
      <c r="L289" s="8"/>
      <c r="M289" s="8"/>
    </row>
    <row r="290" spans="1:13" ht="45">
      <c r="A290" s="14">
        <v>1</v>
      </c>
      <c r="B290" s="9" t="s">
        <v>3296</v>
      </c>
      <c r="C290" s="23" t="s">
        <v>3106</v>
      </c>
      <c r="D290" s="278" t="s">
        <v>964</v>
      </c>
      <c r="E290" s="23" t="s">
        <v>1769</v>
      </c>
      <c r="F290" s="23" t="s">
        <v>1769</v>
      </c>
      <c r="G290" s="23" t="s">
        <v>1769</v>
      </c>
      <c r="H290" s="23" t="s">
        <v>111</v>
      </c>
      <c r="I290" s="23">
        <v>2024</v>
      </c>
      <c r="J290" s="509" t="s">
        <v>517</v>
      </c>
      <c r="K290" s="23" t="s">
        <v>2477</v>
      </c>
      <c r="L290" s="23" t="s">
        <v>891</v>
      </c>
      <c r="M290" s="23" t="s">
        <v>3107</v>
      </c>
    </row>
    <row r="291" spans="1:13" ht="30">
      <c r="A291" s="14">
        <v>2</v>
      </c>
      <c r="B291" s="9" t="s">
        <v>3296</v>
      </c>
      <c r="C291" s="28" t="s">
        <v>3124</v>
      </c>
      <c r="D291" s="23" t="s">
        <v>791</v>
      </c>
      <c r="E291" s="23" t="s">
        <v>3125</v>
      </c>
      <c r="F291" s="23" t="s">
        <v>3126</v>
      </c>
      <c r="G291" s="23" t="s">
        <v>3126</v>
      </c>
      <c r="H291" s="8"/>
      <c r="I291" s="23"/>
      <c r="J291" s="23" t="s">
        <v>517</v>
      </c>
      <c r="K291" s="23" t="s">
        <v>2477</v>
      </c>
      <c r="L291" s="23" t="s">
        <v>541</v>
      </c>
      <c r="M291" s="23" t="s">
        <v>512</v>
      </c>
    </row>
    <row r="292" spans="1:13" ht="45">
      <c r="A292" s="14">
        <v>3</v>
      </c>
      <c r="B292" s="9" t="s">
        <v>3296</v>
      </c>
      <c r="C292" s="23" t="s">
        <v>3127</v>
      </c>
      <c r="D292" s="23" t="s">
        <v>791</v>
      </c>
      <c r="E292" s="23" t="s">
        <v>3128</v>
      </c>
      <c r="F292" s="23" t="s">
        <v>3128</v>
      </c>
      <c r="G292" s="29" t="s">
        <v>3128</v>
      </c>
      <c r="H292" s="8"/>
      <c r="I292" s="23"/>
      <c r="J292" s="23" t="s">
        <v>517</v>
      </c>
      <c r="K292" s="29" t="s">
        <v>2477</v>
      </c>
      <c r="L292" s="23" t="s">
        <v>541</v>
      </c>
      <c r="M292" s="23" t="s">
        <v>512</v>
      </c>
    </row>
    <row r="293" spans="1:13" ht="45">
      <c r="A293" s="14">
        <v>4</v>
      </c>
      <c r="B293" s="9" t="s">
        <v>3296</v>
      </c>
      <c r="C293" s="23" t="s">
        <v>3134</v>
      </c>
      <c r="D293" s="23" t="s">
        <v>791</v>
      </c>
      <c r="E293" s="23" t="s">
        <v>1768</v>
      </c>
      <c r="F293" s="23" t="s">
        <v>1768</v>
      </c>
      <c r="G293" s="29" t="s">
        <v>3135</v>
      </c>
      <c r="H293" s="23">
        <v>1</v>
      </c>
      <c r="I293" s="23">
        <v>2023</v>
      </c>
      <c r="J293" s="23" t="s">
        <v>1678</v>
      </c>
      <c r="K293" s="62" t="s">
        <v>2477</v>
      </c>
      <c r="L293" s="23" t="s">
        <v>541</v>
      </c>
      <c r="M293" s="23" t="s">
        <v>512</v>
      </c>
    </row>
    <row r="294" spans="1:13" ht="45">
      <c r="A294" s="14">
        <v>5</v>
      </c>
      <c r="B294" s="9" t="s">
        <v>3296</v>
      </c>
      <c r="C294" s="23" t="s">
        <v>3147</v>
      </c>
      <c r="D294" s="23" t="s">
        <v>791</v>
      </c>
      <c r="E294" s="23" t="s">
        <v>3148</v>
      </c>
      <c r="F294" s="23" t="s">
        <v>3149</v>
      </c>
      <c r="G294" s="28" t="s">
        <v>3149</v>
      </c>
      <c r="I294" s="23"/>
      <c r="J294" s="15" t="s">
        <v>1678</v>
      </c>
      <c r="K294" s="62" t="s">
        <v>2477</v>
      </c>
      <c r="L294" s="23" t="s">
        <v>541</v>
      </c>
      <c r="M294" s="23" t="s">
        <v>3145</v>
      </c>
    </row>
    <row r="295" spans="1:13" ht="45">
      <c r="A295" s="14">
        <v>6</v>
      </c>
      <c r="B295" s="9" t="s">
        <v>3296</v>
      </c>
      <c r="C295" s="23" t="s">
        <v>3150</v>
      </c>
      <c r="D295" s="23" t="s">
        <v>791</v>
      </c>
      <c r="E295" s="327" t="s">
        <v>1767</v>
      </c>
      <c r="F295" s="478" t="s">
        <v>3151</v>
      </c>
      <c r="G295" s="62" t="s">
        <v>3151</v>
      </c>
      <c r="H295" s="505"/>
      <c r="I295" s="327"/>
      <c r="J295" s="23" t="s">
        <v>517</v>
      </c>
      <c r="K295" s="23" t="s">
        <v>2477</v>
      </c>
      <c r="L295" s="15" t="s">
        <v>541</v>
      </c>
      <c r="M295" s="23" t="s">
        <v>2280</v>
      </c>
    </row>
    <row r="296" spans="1:13" ht="45">
      <c r="A296" s="14">
        <v>7</v>
      </c>
      <c r="B296" s="9" t="s">
        <v>3296</v>
      </c>
      <c r="C296" s="33" t="s">
        <v>3155</v>
      </c>
      <c r="D296" s="23" t="s">
        <v>791</v>
      </c>
      <c r="E296" s="23" t="s">
        <v>3156</v>
      </c>
      <c r="F296" s="37" t="s">
        <v>1803</v>
      </c>
      <c r="G296" s="23" t="s">
        <v>1803</v>
      </c>
      <c r="H296" s="507"/>
      <c r="I296" s="327"/>
      <c r="J296" s="23" t="s">
        <v>517</v>
      </c>
      <c r="K296" s="23" t="s">
        <v>2477</v>
      </c>
      <c r="L296" s="15" t="s">
        <v>541</v>
      </c>
      <c r="M296" s="23" t="s">
        <v>3145</v>
      </c>
    </row>
    <row r="297" spans="1:13" ht="15.75">
      <c r="A297" s="8"/>
      <c r="B297" s="506">
        <v>7</v>
      </c>
      <c r="C297" s="8"/>
      <c r="D297" s="8"/>
      <c r="E297" s="8"/>
      <c r="F297" s="8"/>
      <c r="G297" s="8"/>
      <c r="H297" s="8"/>
      <c r="I297" s="8"/>
      <c r="J297" s="8"/>
      <c r="K297" s="8"/>
      <c r="L297" s="8"/>
      <c r="M297" s="8"/>
    </row>
    <row r="298" spans="1:13">
      <c r="A298" s="8"/>
      <c r="B298" s="8"/>
      <c r="C298" s="8"/>
      <c r="D298" s="8"/>
      <c r="E298" s="8"/>
      <c r="F298" s="8"/>
      <c r="G298" s="8"/>
      <c r="H298" s="8"/>
      <c r="I298" s="8"/>
      <c r="J298" s="8"/>
      <c r="K298" s="8"/>
      <c r="L298" s="8"/>
      <c r="M298" s="8"/>
    </row>
    <row r="299" spans="1:13">
      <c r="A299" s="8"/>
      <c r="B299" s="8"/>
      <c r="C299" s="8"/>
      <c r="D299" s="8"/>
      <c r="E299" s="8"/>
      <c r="F299" s="8"/>
      <c r="G299" s="8"/>
      <c r="H299" s="8"/>
      <c r="I299" s="8"/>
      <c r="J299" s="8"/>
      <c r="K299" s="8"/>
      <c r="L299" s="8"/>
      <c r="M299" s="8"/>
    </row>
    <row r="300" spans="1:13">
      <c r="A300" s="8"/>
      <c r="B300" s="8"/>
      <c r="C300" s="8"/>
      <c r="D300" s="8"/>
      <c r="E300" s="8"/>
      <c r="F300" s="8"/>
      <c r="G300" s="8"/>
      <c r="H300" s="8"/>
      <c r="I300" s="8"/>
      <c r="J300" s="8"/>
      <c r="K300" s="8"/>
      <c r="L300" s="8"/>
      <c r="M300" s="8"/>
    </row>
    <row r="301" spans="1:13">
      <c r="A301" s="8"/>
      <c r="B301" s="8"/>
      <c r="C301" s="8"/>
      <c r="D301" s="8"/>
      <c r="E301" s="8"/>
      <c r="F301" s="8"/>
      <c r="G301" s="8"/>
      <c r="H301" s="8"/>
      <c r="I301" s="8"/>
      <c r="J301" s="8"/>
      <c r="K301" s="8"/>
      <c r="L301" s="8"/>
      <c r="M301" s="8"/>
    </row>
    <row r="302" spans="1:13">
      <c r="A302" s="8"/>
      <c r="B302" s="8"/>
      <c r="C302" s="8"/>
      <c r="D302" s="8"/>
      <c r="E302" s="8"/>
      <c r="F302" s="8"/>
      <c r="G302" s="8"/>
      <c r="H302" s="8"/>
      <c r="I302" s="8"/>
      <c r="J302" s="8"/>
      <c r="K302" s="8"/>
      <c r="L302" s="8"/>
      <c r="M302" s="8"/>
    </row>
    <row r="303" spans="1:13">
      <c r="A303" s="8"/>
      <c r="B303" s="8"/>
      <c r="C303" s="8"/>
      <c r="D303" s="8"/>
      <c r="E303" s="8"/>
      <c r="F303" s="8"/>
      <c r="G303" s="8"/>
      <c r="H303" s="8"/>
      <c r="I303" s="8"/>
      <c r="J303" s="8"/>
      <c r="K303" s="8"/>
      <c r="L303" s="8"/>
      <c r="M303" s="8"/>
    </row>
    <row r="304" spans="1:13">
      <c r="A304" s="8"/>
      <c r="B304" s="8"/>
      <c r="C304" s="8"/>
      <c r="D304" s="8"/>
      <c r="E304" s="8"/>
      <c r="F304" s="8"/>
      <c r="G304" s="8"/>
      <c r="H304" s="8"/>
      <c r="I304" s="8"/>
      <c r="J304" s="8"/>
      <c r="K304" s="8"/>
      <c r="L304" s="8"/>
      <c r="M304" s="8"/>
    </row>
    <row r="305" spans="1:13">
      <c r="A305" s="8"/>
      <c r="B305" s="8"/>
      <c r="C305" s="8"/>
      <c r="D305" s="8"/>
      <c r="E305" s="8"/>
      <c r="F305" s="8"/>
      <c r="G305" s="8"/>
      <c r="H305" s="8"/>
      <c r="I305" s="8"/>
      <c r="J305" s="8"/>
      <c r="K305" s="8"/>
      <c r="L305" s="8"/>
      <c r="M305" s="8"/>
    </row>
    <row r="306" spans="1:13">
      <c r="A306" s="8"/>
      <c r="B306" s="8"/>
      <c r="C306" s="8"/>
      <c r="D306" s="8"/>
      <c r="E306" s="8"/>
      <c r="F306" s="8"/>
      <c r="G306" s="8"/>
      <c r="H306" s="8"/>
      <c r="I306" s="8"/>
      <c r="J306" s="8"/>
      <c r="K306" s="8"/>
      <c r="L306" s="8"/>
      <c r="M306" s="8"/>
    </row>
    <row r="307" spans="1:13">
      <c r="A307" s="8"/>
      <c r="B307" s="8"/>
      <c r="C307" s="8"/>
      <c r="D307" s="8"/>
      <c r="E307" s="8"/>
      <c r="F307" s="8"/>
      <c r="G307" s="8"/>
      <c r="H307" s="8"/>
      <c r="I307" s="8"/>
      <c r="J307" s="8"/>
      <c r="K307" s="8"/>
      <c r="L307" s="8"/>
      <c r="M307" s="8"/>
    </row>
    <row r="308" spans="1:13">
      <c r="A308" s="8"/>
      <c r="B308" s="8"/>
      <c r="C308" s="8"/>
      <c r="D308" s="8"/>
      <c r="E308" s="8"/>
      <c r="F308" s="8"/>
      <c r="G308" s="8"/>
      <c r="H308" s="8"/>
      <c r="I308" s="8"/>
      <c r="J308" s="8"/>
      <c r="K308" s="8"/>
      <c r="L308" s="8"/>
      <c r="M308" s="8"/>
    </row>
    <row r="309" spans="1:13">
      <c r="A309" s="8"/>
      <c r="B309" s="8"/>
      <c r="C309" s="8"/>
      <c r="D309" s="8"/>
      <c r="E309" s="8"/>
      <c r="F309" s="8"/>
      <c r="G309" s="8"/>
      <c r="H309" s="8"/>
      <c r="I309" s="8"/>
      <c r="J309" s="8"/>
      <c r="K309" s="8"/>
      <c r="L309" s="8"/>
      <c r="M309" s="8"/>
    </row>
    <row r="310" spans="1:13">
      <c r="A310" s="8"/>
      <c r="B310" s="8"/>
      <c r="C310" s="8"/>
      <c r="D310" s="8"/>
      <c r="E310" s="8"/>
      <c r="F310" s="8"/>
      <c r="G310" s="8"/>
      <c r="H310" s="8"/>
      <c r="I310" s="8"/>
      <c r="J310" s="8"/>
      <c r="K310" s="8"/>
      <c r="L310" s="8"/>
      <c r="M310" s="8"/>
    </row>
    <row r="311" spans="1:13">
      <c r="A311" s="8"/>
      <c r="B311" s="8"/>
      <c r="C311" s="8"/>
      <c r="D311" s="8"/>
      <c r="E311" s="8"/>
      <c r="F311" s="8"/>
      <c r="G311" s="8"/>
      <c r="H311" s="8"/>
      <c r="I311" s="8"/>
      <c r="J311" s="8"/>
      <c r="K311" s="8"/>
      <c r="L311" s="8"/>
      <c r="M311" s="8"/>
    </row>
  </sheetData>
  <mergeCells count="1">
    <mergeCell ref="B1:K1"/>
  </mergeCells>
  <phoneticPr fontId="91" type="noConversion"/>
  <conditionalFormatting sqref="E236:F236">
    <cfRule type="containsText" dxfId="33" priority="6" operator="containsText" text="0-3">
      <formula>NOT(ISERROR(SEARCH("0-3",E236)))</formula>
    </cfRule>
  </conditionalFormatting>
  <conditionalFormatting sqref="E230:G230">
    <cfRule type="containsText" dxfId="32" priority="11" operator="containsText" text="0-3">
      <formula>NOT(ISERROR(SEARCH("0-3",E230)))</formula>
    </cfRule>
  </conditionalFormatting>
  <conditionalFormatting sqref="E232:G232">
    <cfRule type="containsText" dxfId="31" priority="9" operator="containsText" text="0-3">
      <formula>NOT(ISERROR(SEARCH("0-3",E232)))</formula>
    </cfRule>
  </conditionalFormatting>
  <conditionalFormatting sqref="E235:G235">
    <cfRule type="containsText" dxfId="30" priority="7" operator="containsText" text="0-3">
      <formula>NOT(ISERROR(SEARCH("0-3",E235)))</formula>
    </cfRule>
  </conditionalFormatting>
  <conditionalFormatting sqref="F69:F73">
    <cfRule type="containsText" dxfId="29" priority="24" operator="containsText" text="0-3">
      <formula>NOT(ISERROR(SEARCH("0-3",F69)))</formula>
    </cfRule>
  </conditionalFormatting>
  <conditionalFormatting sqref="F89 G90:G100">
    <cfRule type="containsText" dxfId="28" priority="23" operator="containsText" text="0-3">
      <formula>NOT(ISERROR(SEARCH("0-3",F89)))</formula>
    </cfRule>
  </conditionalFormatting>
  <conditionalFormatting sqref="F103:F114">
    <cfRule type="containsText" dxfId="27" priority="22" operator="containsText" text="0-3">
      <formula>NOT(ISERROR(SEARCH("0-3",F103)))</formula>
    </cfRule>
  </conditionalFormatting>
  <conditionalFormatting sqref="F121:F127">
    <cfRule type="containsText" dxfId="26" priority="16" operator="containsText" text="0-3">
      <formula>NOT(ISERROR(SEARCH("0-3",F121)))</formula>
    </cfRule>
  </conditionalFormatting>
  <conditionalFormatting sqref="F131:F143">
    <cfRule type="containsText" dxfId="25" priority="15" operator="containsText" text="0-3">
      <formula>NOT(ISERROR(SEARCH("0-3",F131)))</formula>
    </cfRule>
  </conditionalFormatting>
  <conditionalFormatting sqref="F145">
    <cfRule type="containsText" dxfId="24" priority="14" operator="containsText" text="0-3">
      <formula>NOT(ISERROR(SEARCH("0-3",F145)))</formula>
    </cfRule>
  </conditionalFormatting>
  <conditionalFormatting sqref="F147:F152">
    <cfRule type="containsText" dxfId="23" priority="13" operator="containsText" text="0-3">
      <formula>NOT(ISERROR(SEARCH("0-3",F147)))</formula>
    </cfRule>
  </conditionalFormatting>
  <conditionalFormatting sqref="F203:F215">
    <cfRule type="containsText" dxfId="22" priority="12" operator="containsText" text="0-3">
      <formula>NOT(ISERROR(SEARCH("0-3",F203)))</formula>
    </cfRule>
  </conditionalFormatting>
  <conditionalFormatting sqref="F231">
    <cfRule type="containsText" dxfId="21" priority="10" operator="containsText" text="0-3">
      <formula>NOT(ISERROR(SEARCH("0-3",F231)))</formula>
    </cfRule>
  </conditionalFormatting>
  <conditionalFormatting sqref="F233:F234">
    <cfRule type="containsText" dxfId="20" priority="8" operator="containsText" text="0-3">
      <formula>NOT(ISERROR(SEARCH("0-3",F233)))</formula>
    </cfRule>
  </conditionalFormatting>
  <conditionalFormatting sqref="F238:F251">
    <cfRule type="containsText" dxfId="19" priority="4" operator="containsText" text="0-3">
      <formula>NOT(ISERROR(SEARCH("0-3",F238)))</formula>
    </cfRule>
  </conditionalFormatting>
  <conditionalFormatting sqref="F283:F286">
    <cfRule type="containsText" dxfId="18" priority="3" operator="containsText" text="0-3">
      <formula>NOT(ISERROR(SEARCH("0-3",F283)))</formula>
    </cfRule>
  </conditionalFormatting>
  <conditionalFormatting sqref="F290:F296">
    <cfRule type="containsText" dxfId="17" priority="1" operator="containsText" text="0-3">
      <formula>NOT(ISERROR(SEARCH("0-3",F290)))</formula>
    </cfRule>
  </conditionalFormatting>
  <conditionalFormatting sqref="F43:G46">
    <cfRule type="containsText" dxfId="16" priority="27" operator="containsText" text="0-3">
      <formula>NOT(ISERROR(SEARCH("0-3",F43)))</formula>
    </cfRule>
  </conditionalFormatting>
  <conditionalFormatting sqref="F48:G48">
    <cfRule type="containsText" dxfId="15" priority="26" operator="containsText" text="0-3">
      <formula>NOT(ISERROR(SEARCH("0-3",F48)))</formula>
    </cfRule>
  </conditionalFormatting>
  <conditionalFormatting sqref="F117:G117">
    <cfRule type="containsText" dxfId="14" priority="21" operator="containsText" text="0-3">
      <formula>NOT(ISERROR(SEARCH("0-3",F117)))</formula>
    </cfRule>
  </conditionalFormatting>
  <conditionalFormatting sqref="F119:G119">
    <cfRule type="containsText" dxfId="13" priority="19" operator="containsText" text="0-3">
      <formula>NOT(ISERROR(SEARCH("0-3",F119)))</formula>
    </cfRule>
  </conditionalFormatting>
  <conditionalFormatting sqref="G4:G7">
    <cfRule type="containsText" dxfId="12" priority="28" operator="containsText" text="0-3">
      <formula>NOT(ISERROR(SEARCH("0-3",G4)))</formula>
    </cfRule>
  </conditionalFormatting>
  <conditionalFormatting sqref="G71:G72">
    <cfRule type="containsText" dxfId="11" priority="25" operator="containsText" text="0-3">
      <formula>NOT(ISERROR(SEARCH("0-3",G71)))</formula>
    </cfRule>
  </conditionalFormatting>
  <conditionalFormatting sqref="G118">
    <cfRule type="containsText" dxfId="10" priority="20" operator="containsText" text="0-3">
      <formula>NOT(ISERROR(SEARCH("0-3",G118)))</formula>
    </cfRule>
  </conditionalFormatting>
  <conditionalFormatting sqref="G120">
    <cfRule type="containsText" dxfId="9" priority="18" operator="containsText" text="0-3">
      <formula>NOT(ISERROR(SEARCH("0-3",G120)))</formula>
    </cfRule>
  </conditionalFormatting>
  <conditionalFormatting sqref="G122">
    <cfRule type="containsText" dxfId="8" priority="17" operator="containsText" text="0-3">
      <formula>NOT(ISERROR(SEARCH("0-3",G122)))</formula>
    </cfRule>
  </conditionalFormatting>
  <conditionalFormatting sqref="G249:G251">
    <cfRule type="containsText" dxfId="7" priority="5" operator="containsText" text="0-3">
      <formula>NOT(ISERROR(SEARCH("0-3",G249)))</formula>
    </cfRule>
  </conditionalFormatting>
  <conditionalFormatting sqref="G290">
    <cfRule type="containsText" dxfId="6" priority="2" operator="containsText" text="0-3">
      <formula>NOT(ISERROR(SEARCH("0-3",G290)))</formula>
    </cfRule>
  </conditionalFormatting>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9"/>
  <sheetViews>
    <sheetView zoomScale="80" zoomScaleNormal="80" workbookViewId="0">
      <selection activeCell="F3" sqref="F1:F1048576"/>
    </sheetView>
  </sheetViews>
  <sheetFormatPr defaultRowHeight="15"/>
  <cols>
    <col min="2" max="2" width="17.85546875" customWidth="1"/>
    <col min="3" max="3" width="17.7109375" customWidth="1"/>
    <col min="4" max="4" width="12.140625" customWidth="1"/>
    <col min="5" max="5" width="13.42578125" customWidth="1"/>
    <col min="11" max="11" width="14.5703125" customWidth="1"/>
    <col min="12" max="12" width="19" customWidth="1"/>
    <col min="13" max="13" width="15.42578125" customWidth="1"/>
    <col min="14" max="14" width="19" customWidth="1"/>
  </cols>
  <sheetData>
    <row r="1" spans="1:23" ht="15.75" customHeight="1">
      <c r="A1" s="552" t="s">
        <v>0</v>
      </c>
      <c r="B1" s="552" t="s">
        <v>2</v>
      </c>
      <c r="C1" s="552" t="s">
        <v>17</v>
      </c>
      <c r="D1" s="555" t="s">
        <v>18</v>
      </c>
      <c r="E1" s="546" t="s">
        <v>4</v>
      </c>
      <c r="F1" s="546" t="s">
        <v>19</v>
      </c>
      <c r="G1" s="546"/>
      <c r="H1" s="546"/>
      <c r="I1" s="546" t="s">
        <v>20</v>
      </c>
      <c r="J1" s="546" t="s">
        <v>21</v>
      </c>
      <c r="K1" s="546" t="s">
        <v>22</v>
      </c>
      <c r="L1" s="547" t="s">
        <v>23</v>
      </c>
      <c r="M1" s="546" t="s">
        <v>10</v>
      </c>
      <c r="N1" s="546" t="s">
        <v>24</v>
      </c>
      <c r="O1" s="547" t="s">
        <v>25</v>
      </c>
      <c r="P1" s="546" t="s">
        <v>26</v>
      </c>
      <c r="Q1" s="546" t="s">
        <v>27</v>
      </c>
      <c r="R1" s="546" t="s">
        <v>28</v>
      </c>
      <c r="S1" s="546" t="s">
        <v>29</v>
      </c>
      <c r="T1" s="546" t="s">
        <v>30</v>
      </c>
      <c r="U1" s="546"/>
      <c r="V1" s="546"/>
      <c r="W1" s="556" t="s">
        <v>31</v>
      </c>
    </row>
    <row r="2" spans="1:23" ht="15" customHeight="1">
      <c r="A2" s="553"/>
      <c r="B2" s="553"/>
      <c r="C2" s="553"/>
      <c r="D2" s="555"/>
      <c r="E2" s="546"/>
      <c r="F2" s="546"/>
      <c r="G2" s="546"/>
      <c r="H2" s="546"/>
      <c r="I2" s="546"/>
      <c r="J2" s="546"/>
      <c r="K2" s="546"/>
      <c r="L2" s="548"/>
      <c r="M2" s="546"/>
      <c r="N2" s="546"/>
      <c r="O2" s="548"/>
      <c r="P2" s="546"/>
      <c r="Q2" s="546"/>
      <c r="R2" s="546"/>
      <c r="S2" s="546"/>
      <c r="T2" s="546" t="s">
        <v>32</v>
      </c>
      <c r="U2" s="546" t="s">
        <v>33</v>
      </c>
      <c r="V2" s="546" t="s">
        <v>34</v>
      </c>
      <c r="W2" s="556"/>
    </row>
    <row r="3" spans="1:23" ht="78.75">
      <c r="A3" s="554"/>
      <c r="B3" s="554"/>
      <c r="C3" s="554"/>
      <c r="D3" s="555"/>
      <c r="E3" s="546"/>
      <c r="F3" s="4" t="s">
        <v>35</v>
      </c>
      <c r="G3" s="4" t="s">
        <v>49</v>
      </c>
      <c r="H3" s="4" t="s">
        <v>37</v>
      </c>
      <c r="I3" s="546"/>
      <c r="J3" s="546"/>
      <c r="K3" s="546"/>
      <c r="L3" s="549"/>
      <c r="M3" s="546"/>
      <c r="N3" s="546"/>
      <c r="O3" s="549"/>
      <c r="P3" s="546"/>
      <c r="Q3" s="546"/>
      <c r="R3" s="546"/>
      <c r="S3" s="546"/>
      <c r="T3" s="546"/>
      <c r="U3" s="546"/>
      <c r="V3" s="546"/>
      <c r="W3" s="556"/>
    </row>
    <row r="4" spans="1:23" ht="60">
      <c r="A4" s="14">
        <v>1</v>
      </c>
      <c r="B4" s="232" t="s">
        <v>61</v>
      </c>
      <c r="C4" s="23" t="s">
        <v>326</v>
      </c>
      <c r="D4" s="16" t="s">
        <v>263</v>
      </c>
      <c r="E4" s="23" t="s">
        <v>99</v>
      </c>
      <c r="F4" s="16">
        <v>1</v>
      </c>
      <c r="G4" s="16" t="s">
        <v>432</v>
      </c>
      <c r="H4" s="16" t="s">
        <v>432</v>
      </c>
      <c r="I4" s="23" t="s">
        <v>94</v>
      </c>
      <c r="J4" s="16"/>
      <c r="K4" s="14" t="s">
        <v>300</v>
      </c>
      <c r="L4" s="23" t="s">
        <v>429</v>
      </c>
      <c r="M4" s="23" t="s">
        <v>434</v>
      </c>
      <c r="N4" s="23" t="s">
        <v>433</v>
      </c>
      <c r="O4" s="17"/>
      <c r="P4" s="8"/>
      <c r="Q4" s="8"/>
      <c r="R4" s="8"/>
      <c r="S4" s="8"/>
      <c r="T4" s="8"/>
      <c r="U4" s="8"/>
      <c r="V4" s="8"/>
      <c r="W4" s="8"/>
    </row>
    <row r="5" spans="1:23" ht="75">
      <c r="A5" s="79">
        <v>2</v>
      </c>
      <c r="B5" s="232" t="s">
        <v>61</v>
      </c>
      <c r="C5" s="233" t="s">
        <v>330</v>
      </c>
      <c r="D5" s="16" t="s">
        <v>263</v>
      </c>
      <c r="E5" s="233" t="s">
        <v>99</v>
      </c>
      <c r="F5" s="23">
        <v>1</v>
      </c>
      <c r="G5" s="17" t="s">
        <v>331</v>
      </c>
      <c r="H5" s="17" t="s">
        <v>331</v>
      </c>
      <c r="I5" s="23" t="s">
        <v>94</v>
      </c>
      <c r="J5" s="17"/>
      <c r="K5" s="61" t="s">
        <v>264</v>
      </c>
      <c r="L5" s="23" t="s">
        <v>429</v>
      </c>
      <c r="M5" s="23" t="s">
        <v>435</v>
      </c>
      <c r="N5" s="71" t="s">
        <v>271</v>
      </c>
      <c r="O5" s="104"/>
      <c r="P5" s="96"/>
      <c r="Q5" s="8"/>
      <c r="R5" s="8"/>
      <c r="S5" s="8"/>
      <c r="T5" s="8"/>
      <c r="U5" s="8"/>
      <c r="V5" s="8"/>
      <c r="W5" s="8"/>
    </row>
    <row r="6" spans="1:23" ht="60">
      <c r="A6" s="79">
        <v>3</v>
      </c>
      <c r="B6" s="232" t="s">
        <v>61</v>
      </c>
      <c r="C6" s="233" t="s">
        <v>369</v>
      </c>
      <c r="D6" s="16" t="s">
        <v>263</v>
      </c>
      <c r="E6" s="233" t="s">
        <v>99</v>
      </c>
      <c r="F6" s="23">
        <v>4</v>
      </c>
      <c r="G6" s="17" t="s">
        <v>331</v>
      </c>
      <c r="H6" s="17" t="s">
        <v>331</v>
      </c>
      <c r="I6" s="23" t="s">
        <v>94</v>
      </c>
      <c r="J6" s="17"/>
      <c r="K6" s="61" t="s">
        <v>264</v>
      </c>
      <c r="L6" s="15" t="s">
        <v>431</v>
      </c>
      <c r="M6" s="23" t="s">
        <v>370</v>
      </c>
      <c r="N6" s="15" t="s">
        <v>436</v>
      </c>
      <c r="O6" s="16"/>
      <c r="P6" s="92"/>
      <c r="Q6" s="8"/>
      <c r="R6" s="8"/>
      <c r="S6" s="8"/>
      <c r="T6" s="8"/>
      <c r="U6" s="8"/>
      <c r="V6" s="8"/>
      <c r="W6" s="8"/>
    </row>
    <row r="7" spans="1:23" ht="75">
      <c r="A7" s="79">
        <v>4</v>
      </c>
      <c r="B7" s="232" t="s">
        <v>61</v>
      </c>
      <c r="C7" s="233" t="s">
        <v>372</v>
      </c>
      <c r="D7" s="16" t="s">
        <v>263</v>
      </c>
      <c r="E7" s="233" t="s">
        <v>99</v>
      </c>
      <c r="F7" s="23">
        <v>6</v>
      </c>
      <c r="G7" s="20" t="s">
        <v>430</v>
      </c>
      <c r="H7" s="20" t="s">
        <v>331</v>
      </c>
      <c r="I7" s="23" t="s">
        <v>94</v>
      </c>
      <c r="J7" s="20"/>
      <c r="K7" s="23" t="s">
        <v>300</v>
      </c>
      <c r="L7" s="23" t="s">
        <v>429</v>
      </c>
      <c r="M7" s="15" t="s">
        <v>374</v>
      </c>
      <c r="N7" s="71" t="s">
        <v>271</v>
      </c>
      <c r="O7" s="39"/>
      <c r="P7" s="8"/>
      <c r="Q7" s="8"/>
      <c r="R7" s="8"/>
      <c r="S7" s="8"/>
      <c r="T7" s="8"/>
      <c r="U7" s="8"/>
      <c r="V7" s="8"/>
      <c r="W7" s="8"/>
    </row>
    <row r="8" spans="1:23" ht="48">
      <c r="A8" s="79">
        <v>5</v>
      </c>
      <c r="B8" s="232" t="s">
        <v>61</v>
      </c>
      <c r="C8" s="233" t="s">
        <v>392</v>
      </c>
      <c r="D8" s="16" t="s">
        <v>263</v>
      </c>
      <c r="E8" s="233" t="s">
        <v>102</v>
      </c>
      <c r="F8" s="23">
        <v>2</v>
      </c>
      <c r="G8" s="16" t="s">
        <v>340</v>
      </c>
      <c r="H8" s="16" t="s">
        <v>340</v>
      </c>
      <c r="I8" s="23" t="s">
        <v>94</v>
      </c>
      <c r="J8" s="16"/>
      <c r="K8" s="61" t="s">
        <v>264</v>
      </c>
      <c r="L8" s="15" t="s">
        <v>431</v>
      </c>
      <c r="M8" s="23" t="s">
        <v>393</v>
      </c>
      <c r="N8" s="16" t="s">
        <v>440</v>
      </c>
      <c r="O8" s="8"/>
      <c r="P8" s="8"/>
      <c r="Q8" s="8"/>
      <c r="R8" s="8"/>
      <c r="S8" s="8"/>
      <c r="T8" s="8"/>
      <c r="U8" s="8"/>
      <c r="V8" s="8"/>
      <c r="W8" s="8"/>
    </row>
    <row r="9" spans="1:23" ht="105">
      <c r="A9" s="79">
        <v>6</v>
      </c>
      <c r="B9" s="232" t="s">
        <v>61</v>
      </c>
      <c r="C9" s="233" t="s">
        <v>410</v>
      </c>
      <c r="D9" s="16" t="s">
        <v>263</v>
      </c>
      <c r="E9" s="233" t="s">
        <v>411</v>
      </c>
      <c r="F9" s="14">
        <v>4</v>
      </c>
      <c r="G9" s="16">
        <v>4</v>
      </c>
      <c r="H9" s="16" t="s">
        <v>441</v>
      </c>
      <c r="I9" s="23" t="s">
        <v>94</v>
      </c>
      <c r="J9" s="16"/>
      <c r="K9" s="23" t="s">
        <v>300</v>
      </c>
      <c r="L9" s="23" t="s">
        <v>429</v>
      </c>
      <c r="M9" s="23" t="s">
        <v>442</v>
      </c>
      <c r="N9" s="97" t="s">
        <v>413</v>
      </c>
      <c r="O9" s="8"/>
      <c r="P9" s="8"/>
      <c r="Q9" s="8"/>
      <c r="R9" s="8"/>
      <c r="S9" s="8"/>
      <c r="T9" s="8"/>
      <c r="U9" s="8"/>
      <c r="V9" s="8"/>
      <c r="W9" s="8"/>
    </row>
    <row r="10" spans="1:23">
      <c r="A10" s="215"/>
      <c r="B10" s="164">
        <v>6</v>
      </c>
      <c r="C10" s="21"/>
      <c r="D10" s="21"/>
      <c r="E10" s="22"/>
      <c r="F10" s="21"/>
      <c r="G10" s="21"/>
      <c r="H10" s="21"/>
      <c r="I10" s="21"/>
      <c r="J10" s="21"/>
      <c r="K10" s="21"/>
      <c r="L10" s="21"/>
      <c r="M10" s="8"/>
      <c r="N10" s="8"/>
      <c r="O10" s="8"/>
      <c r="P10" s="8"/>
      <c r="Q10" s="8"/>
      <c r="R10" s="8"/>
      <c r="S10" s="8"/>
      <c r="T10" s="8"/>
      <c r="U10" s="8"/>
      <c r="V10" s="8"/>
      <c r="W10" s="8"/>
    </row>
    <row r="11" spans="1:23" ht="30">
      <c r="A11" s="215">
        <v>1</v>
      </c>
      <c r="B11" s="9" t="s">
        <v>133</v>
      </c>
      <c r="C11" s="23" t="s">
        <v>508</v>
      </c>
      <c r="D11" s="23" t="s">
        <v>263</v>
      </c>
      <c r="E11" s="27" t="s">
        <v>512</v>
      </c>
      <c r="F11" s="23">
        <v>2</v>
      </c>
      <c r="G11" s="23" t="s">
        <v>490</v>
      </c>
      <c r="H11" s="23" t="s">
        <v>490</v>
      </c>
      <c r="I11" s="23" t="s">
        <v>94</v>
      </c>
      <c r="J11" s="23"/>
      <c r="K11" s="15"/>
      <c r="L11" s="23" t="s">
        <v>300</v>
      </c>
      <c r="M11" s="15" t="s">
        <v>513</v>
      </c>
      <c r="N11" s="23" t="s">
        <v>514</v>
      </c>
      <c r="O11" s="8"/>
      <c r="P11" s="8"/>
      <c r="Q11" s="8"/>
      <c r="R11" s="8"/>
      <c r="S11" s="8"/>
      <c r="T11" s="8"/>
      <c r="U11" s="8"/>
      <c r="V11" s="8"/>
      <c r="W11" s="8"/>
    </row>
    <row r="12" spans="1:23">
      <c r="A12" s="215"/>
      <c r="B12" s="269">
        <v>1</v>
      </c>
      <c r="C12" s="21"/>
      <c r="D12" s="21"/>
      <c r="E12" s="22"/>
      <c r="F12" s="21"/>
      <c r="G12" s="21"/>
      <c r="H12" s="21"/>
      <c r="I12" s="21"/>
      <c r="J12" s="21"/>
      <c r="K12" s="21"/>
      <c r="L12" s="21"/>
      <c r="M12" s="8"/>
      <c r="N12" s="8"/>
      <c r="O12" s="8"/>
      <c r="P12" s="8"/>
      <c r="Q12" s="8"/>
      <c r="R12" s="8"/>
      <c r="S12" s="8"/>
      <c r="T12" s="8"/>
      <c r="U12" s="8"/>
      <c r="V12" s="8"/>
      <c r="W12" s="8"/>
    </row>
    <row r="13" spans="1:23" ht="60">
      <c r="A13" s="14">
        <v>1</v>
      </c>
      <c r="B13" s="9" t="s">
        <v>552</v>
      </c>
      <c r="C13" s="23" t="s">
        <v>539</v>
      </c>
      <c r="D13" s="23" t="s">
        <v>523</v>
      </c>
      <c r="E13" s="27" t="s">
        <v>512</v>
      </c>
      <c r="F13" s="23">
        <v>2</v>
      </c>
      <c r="G13" s="23">
        <v>0.6</v>
      </c>
      <c r="H13" s="77">
        <v>2</v>
      </c>
      <c r="I13" s="23" t="s">
        <v>94</v>
      </c>
      <c r="J13" s="23"/>
      <c r="K13" s="15"/>
      <c r="L13" s="23"/>
      <c r="M13" s="62"/>
      <c r="N13" s="23"/>
      <c r="O13" s="77"/>
      <c r="P13" s="62"/>
      <c r="Q13" s="62"/>
      <c r="R13" s="62"/>
      <c r="S13" s="62"/>
      <c r="T13" s="97" t="s">
        <v>553</v>
      </c>
      <c r="U13" s="62"/>
      <c r="V13" s="62"/>
      <c r="W13" s="62"/>
    </row>
    <row r="14" spans="1:23">
      <c r="A14" s="215"/>
      <c r="B14" s="164">
        <v>1</v>
      </c>
      <c r="C14" s="15"/>
      <c r="D14" s="15"/>
      <c r="E14" s="15"/>
      <c r="F14" s="15"/>
      <c r="G14" s="15"/>
      <c r="H14" s="15"/>
      <c r="I14" s="15"/>
      <c r="J14" s="15"/>
      <c r="K14" s="15"/>
      <c r="L14" s="15"/>
      <c r="M14" s="15"/>
      <c r="N14" s="15"/>
      <c r="O14" s="15"/>
      <c r="P14" s="15"/>
      <c r="Q14" s="15"/>
      <c r="R14" s="23"/>
      <c r="S14" s="15"/>
      <c r="T14" s="8"/>
      <c r="U14" s="8"/>
      <c r="V14" s="8"/>
      <c r="W14" s="8"/>
    </row>
    <row r="15" spans="1:23" ht="135">
      <c r="A15" s="14">
        <v>1</v>
      </c>
      <c r="B15" s="9" t="s">
        <v>144</v>
      </c>
      <c r="C15" s="23" t="s">
        <v>560</v>
      </c>
      <c r="D15" s="23" t="s">
        <v>263</v>
      </c>
      <c r="E15" s="229" t="s">
        <v>512</v>
      </c>
      <c r="F15" s="23">
        <v>6</v>
      </c>
      <c r="G15" s="23" t="s">
        <v>561</v>
      </c>
      <c r="H15" s="77" t="s">
        <v>494</v>
      </c>
      <c r="I15" s="23" t="s">
        <v>94</v>
      </c>
      <c r="J15" s="23"/>
      <c r="K15" s="15"/>
      <c r="L15" s="23"/>
      <c r="M15" s="8"/>
      <c r="N15" s="23"/>
      <c r="O15" s="77"/>
      <c r="P15" s="8"/>
      <c r="Q15" s="8"/>
      <c r="R15" s="8"/>
      <c r="S15" s="518"/>
      <c r="T15" s="15" t="s">
        <v>562</v>
      </c>
      <c r="U15" s="8"/>
      <c r="V15" s="8"/>
      <c r="W15" s="8"/>
    </row>
    <row r="16" spans="1:23">
      <c r="A16" s="8"/>
      <c r="B16" s="164">
        <v>1</v>
      </c>
      <c r="C16" s="8"/>
      <c r="D16" s="8"/>
      <c r="E16" s="8"/>
      <c r="F16" s="8"/>
      <c r="G16" s="8"/>
      <c r="H16" s="8"/>
      <c r="I16" s="8"/>
      <c r="J16" s="8"/>
      <c r="K16" s="8"/>
      <c r="L16" s="8"/>
      <c r="M16" s="8"/>
      <c r="N16" s="8"/>
      <c r="O16" s="8"/>
      <c r="P16" s="8"/>
      <c r="Q16" s="8"/>
      <c r="R16" s="8"/>
      <c r="S16" s="8"/>
      <c r="T16" s="8"/>
      <c r="U16" s="8"/>
      <c r="V16" s="8"/>
      <c r="W16" s="8"/>
    </row>
    <row r="17" spans="1:23" ht="45">
      <c r="A17" s="14">
        <v>1</v>
      </c>
      <c r="B17" s="9" t="s">
        <v>691</v>
      </c>
      <c r="C17" s="23" t="s">
        <v>696</v>
      </c>
      <c r="D17" s="23" t="s">
        <v>263</v>
      </c>
      <c r="E17" s="27" t="s">
        <v>512</v>
      </c>
      <c r="F17" s="23" t="s">
        <v>746</v>
      </c>
      <c r="G17" s="520">
        <v>45809</v>
      </c>
      <c r="H17" s="77" t="s">
        <v>746</v>
      </c>
      <c r="I17" s="23" t="s">
        <v>94</v>
      </c>
      <c r="J17" s="23"/>
      <c r="K17" s="15" t="s">
        <v>698</v>
      </c>
      <c r="L17" s="23"/>
      <c r="M17" s="97" t="s">
        <v>699</v>
      </c>
      <c r="N17" s="23" t="s">
        <v>700</v>
      </c>
      <c r="O17" s="62"/>
      <c r="P17" s="62"/>
      <c r="Q17" s="62"/>
      <c r="R17" s="62"/>
      <c r="S17" s="62"/>
      <c r="T17" s="62"/>
      <c r="U17" s="62"/>
      <c r="V17" s="62"/>
      <c r="W17" s="62"/>
    </row>
    <row r="18" spans="1:23">
      <c r="A18" s="8"/>
      <c r="B18" s="164">
        <v>1</v>
      </c>
      <c r="C18" s="8"/>
      <c r="D18" s="8"/>
      <c r="E18" s="8"/>
      <c r="F18" s="8"/>
      <c r="G18" s="8"/>
      <c r="H18" s="8"/>
      <c r="I18" s="8"/>
      <c r="J18" s="8"/>
      <c r="K18" s="8"/>
      <c r="L18" s="8"/>
      <c r="M18" s="8"/>
      <c r="N18" s="8"/>
      <c r="O18" s="8"/>
      <c r="P18" s="8"/>
      <c r="Q18" s="8"/>
      <c r="R18" s="8"/>
      <c r="S18" s="8"/>
      <c r="T18" s="8"/>
      <c r="U18" s="8"/>
      <c r="V18" s="8"/>
      <c r="W18" s="8"/>
    </row>
    <row r="19" spans="1:23" ht="105">
      <c r="A19" s="14">
        <v>1</v>
      </c>
      <c r="B19" s="181" t="s">
        <v>3298</v>
      </c>
      <c r="C19" s="23" t="s">
        <v>802</v>
      </c>
      <c r="D19" s="15" t="s">
        <v>263</v>
      </c>
      <c r="E19" s="23" t="s">
        <v>791</v>
      </c>
      <c r="F19" s="23">
        <v>0</v>
      </c>
      <c r="G19" s="23">
        <v>0</v>
      </c>
      <c r="H19" s="29">
        <v>0</v>
      </c>
      <c r="I19" s="23" t="s">
        <v>94</v>
      </c>
      <c r="J19" s="23"/>
      <c r="K19" s="29" t="s">
        <v>793</v>
      </c>
      <c r="L19" s="23"/>
      <c r="M19" s="36" t="s">
        <v>794</v>
      </c>
      <c r="N19" s="337" t="s">
        <v>841</v>
      </c>
      <c r="O19" s="8"/>
      <c r="P19" s="8"/>
      <c r="Q19" s="8"/>
      <c r="R19" s="8"/>
      <c r="S19" s="8"/>
      <c r="T19" s="8"/>
      <c r="U19" s="8"/>
      <c r="V19" s="8"/>
      <c r="W19" s="8"/>
    </row>
    <row r="20" spans="1:23" ht="105">
      <c r="A20" s="79">
        <v>2</v>
      </c>
      <c r="B20" s="181" t="s">
        <v>3298</v>
      </c>
      <c r="C20" s="23" t="s">
        <v>804</v>
      </c>
      <c r="D20" s="15" t="s">
        <v>263</v>
      </c>
      <c r="E20" s="23" t="s">
        <v>791</v>
      </c>
      <c r="F20" s="23" t="s">
        <v>805</v>
      </c>
      <c r="G20" s="23" t="s">
        <v>805</v>
      </c>
      <c r="H20" s="29" t="s">
        <v>805</v>
      </c>
      <c r="I20" s="23" t="s">
        <v>94</v>
      </c>
      <c r="J20" s="23"/>
      <c r="K20" s="29" t="s">
        <v>793</v>
      </c>
      <c r="L20" s="23"/>
      <c r="M20" s="36" t="s">
        <v>794</v>
      </c>
      <c r="N20" s="337" t="s">
        <v>841</v>
      </c>
      <c r="O20" s="8"/>
      <c r="P20" s="8"/>
      <c r="Q20" s="8"/>
      <c r="R20" s="8"/>
      <c r="S20" s="8"/>
      <c r="T20" s="8"/>
      <c r="U20" s="8"/>
      <c r="V20" s="8"/>
      <c r="W20" s="8"/>
    </row>
    <row r="21" spans="1:23" ht="105">
      <c r="A21" s="79">
        <v>3</v>
      </c>
      <c r="B21" s="181" t="s">
        <v>3298</v>
      </c>
      <c r="C21" s="23" t="s">
        <v>806</v>
      </c>
      <c r="D21" s="15" t="s">
        <v>263</v>
      </c>
      <c r="E21" s="23" t="s">
        <v>791</v>
      </c>
      <c r="F21" s="23" t="s">
        <v>799</v>
      </c>
      <c r="G21" s="23" t="s">
        <v>807</v>
      </c>
      <c r="H21" s="31" t="s">
        <v>799</v>
      </c>
      <c r="I21" s="23" t="s">
        <v>596</v>
      </c>
      <c r="J21" s="31"/>
      <c r="K21" s="29" t="s">
        <v>793</v>
      </c>
      <c r="L21" s="23"/>
      <c r="M21" s="36" t="s">
        <v>794</v>
      </c>
      <c r="N21" s="337" t="s">
        <v>803</v>
      </c>
      <c r="O21" s="8"/>
      <c r="P21" s="8"/>
      <c r="Q21" s="8"/>
      <c r="R21" s="8"/>
      <c r="S21" s="8"/>
      <c r="T21" s="8"/>
      <c r="U21" s="8"/>
      <c r="V21" s="8"/>
      <c r="W21" s="8"/>
    </row>
    <row r="22" spans="1:23">
      <c r="A22" s="8"/>
      <c r="B22" s="164">
        <v>3</v>
      </c>
      <c r="C22" s="8"/>
      <c r="D22" s="8"/>
      <c r="E22" s="8"/>
      <c r="F22" s="8"/>
      <c r="G22" s="8"/>
      <c r="H22" s="8"/>
      <c r="I22" s="8"/>
      <c r="J22" s="8"/>
      <c r="K22" s="8"/>
      <c r="L22" s="8"/>
      <c r="M22" s="8"/>
      <c r="N22" s="8"/>
      <c r="O22" s="8"/>
      <c r="P22" s="8"/>
      <c r="Q22" s="8"/>
      <c r="R22" s="8"/>
      <c r="S22" s="8"/>
      <c r="T22" s="8"/>
      <c r="U22" s="8"/>
      <c r="V22" s="8"/>
      <c r="W22" s="8"/>
    </row>
    <row r="23" spans="1:23" ht="75">
      <c r="A23" s="14">
        <v>1</v>
      </c>
      <c r="B23" s="9" t="s">
        <v>880</v>
      </c>
      <c r="C23" s="23" t="s">
        <v>1004</v>
      </c>
      <c r="D23" s="23" t="s">
        <v>263</v>
      </c>
      <c r="E23" s="27" t="s">
        <v>512</v>
      </c>
      <c r="F23" s="23" t="s">
        <v>1020</v>
      </c>
      <c r="G23" s="23" t="s">
        <v>1020</v>
      </c>
      <c r="H23" s="77"/>
      <c r="I23" s="23" t="s">
        <v>94</v>
      </c>
      <c r="J23" s="23"/>
      <c r="K23" s="15"/>
      <c r="L23" s="23" t="s">
        <v>1021</v>
      </c>
      <c r="M23" s="23" t="s">
        <v>911</v>
      </c>
      <c r="N23" s="23" t="s">
        <v>1022</v>
      </c>
      <c r="O23" s="77"/>
      <c r="P23" s="8"/>
      <c r="Q23" s="8"/>
      <c r="R23" s="8"/>
      <c r="S23" s="8"/>
      <c r="T23" s="8"/>
      <c r="U23" s="8"/>
      <c r="V23" s="8"/>
      <c r="W23" s="8"/>
    </row>
    <row r="24" spans="1:23">
      <c r="A24" s="8"/>
      <c r="B24" s="291">
        <v>1</v>
      </c>
      <c r="C24" s="8"/>
      <c r="D24" s="8"/>
      <c r="E24" s="8"/>
      <c r="F24" s="8"/>
      <c r="G24" s="8"/>
      <c r="H24" s="8"/>
      <c r="I24" s="8"/>
      <c r="J24" s="8"/>
      <c r="K24" s="8"/>
      <c r="L24" s="8"/>
      <c r="M24" s="8"/>
      <c r="N24" s="8"/>
      <c r="O24" s="8"/>
      <c r="P24" s="8"/>
      <c r="Q24" s="8"/>
      <c r="R24" s="8"/>
      <c r="S24" s="8"/>
      <c r="T24" s="8"/>
      <c r="U24" s="8"/>
      <c r="V24" s="8"/>
      <c r="W24" s="8"/>
    </row>
    <row r="25" spans="1:23" ht="75">
      <c r="A25" s="15">
        <v>1</v>
      </c>
      <c r="B25" s="9" t="s">
        <v>3173</v>
      </c>
      <c r="C25" s="23" t="s">
        <v>1135</v>
      </c>
      <c r="D25" s="23" t="s">
        <v>523</v>
      </c>
      <c r="E25" s="27" t="s">
        <v>512</v>
      </c>
      <c r="F25" s="23" t="s">
        <v>1136</v>
      </c>
      <c r="G25" s="23">
        <v>0</v>
      </c>
      <c r="H25" s="23">
        <v>0</v>
      </c>
      <c r="I25" s="23" t="s">
        <v>94</v>
      </c>
      <c r="J25" s="23" t="s">
        <v>690</v>
      </c>
      <c r="K25" s="15"/>
      <c r="L25" s="23" t="s">
        <v>517</v>
      </c>
      <c r="M25" s="15" t="s">
        <v>1145</v>
      </c>
      <c r="N25" s="23" t="s">
        <v>1146</v>
      </c>
      <c r="O25" s="23"/>
      <c r="P25" s="264"/>
      <c r="Q25" s="264"/>
      <c r="R25" s="264"/>
      <c r="S25" s="264"/>
      <c r="T25" s="264"/>
      <c r="U25" s="264"/>
      <c r="V25" s="264"/>
      <c r="W25" s="264"/>
    </row>
    <row r="26" spans="1:23">
      <c r="A26" s="8"/>
      <c r="B26" s="164">
        <v>1</v>
      </c>
      <c r="C26" s="8"/>
      <c r="D26" s="8"/>
      <c r="E26" s="8"/>
      <c r="F26" s="8"/>
      <c r="G26" s="8"/>
      <c r="H26" s="8"/>
      <c r="I26" s="8"/>
      <c r="J26" s="8"/>
      <c r="K26" s="8"/>
      <c r="L26" s="8"/>
      <c r="M26" s="8"/>
      <c r="N26" s="8"/>
      <c r="O26" s="8"/>
      <c r="P26" s="8"/>
      <c r="Q26" s="8"/>
      <c r="R26" s="8"/>
      <c r="S26" s="8"/>
      <c r="T26" s="8"/>
      <c r="U26" s="8"/>
      <c r="V26" s="8"/>
      <c r="W26" s="8"/>
    </row>
    <row r="27" spans="1:23" ht="45">
      <c r="A27" s="14">
        <v>1</v>
      </c>
      <c r="B27" s="9" t="s">
        <v>3289</v>
      </c>
      <c r="C27" s="107" t="s">
        <v>1198</v>
      </c>
      <c r="D27" s="135" t="s">
        <v>523</v>
      </c>
      <c r="E27" s="107" t="s">
        <v>512</v>
      </c>
      <c r="F27" s="107">
        <v>0</v>
      </c>
      <c r="G27" s="107">
        <v>0</v>
      </c>
      <c r="H27" s="107">
        <v>0</v>
      </c>
      <c r="I27" s="391" t="s">
        <v>94</v>
      </c>
      <c r="J27" s="107" t="s">
        <v>690</v>
      </c>
      <c r="K27" s="139"/>
      <c r="L27" s="107" t="s">
        <v>910</v>
      </c>
      <c r="M27" s="107" t="s">
        <v>1199</v>
      </c>
      <c r="N27" s="109" t="s">
        <v>1200</v>
      </c>
      <c r="O27" s="8"/>
      <c r="Q27" s="8"/>
      <c r="R27" s="8"/>
      <c r="S27" s="8"/>
      <c r="T27" s="8"/>
      <c r="U27" s="8"/>
      <c r="V27" s="8"/>
      <c r="W27" s="8"/>
    </row>
    <row r="28" spans="1:23">
      <c r="A28" s="8"/>
      <c r="B28" s="291">
        <v>1</v>
      </c>
      <c r="C28" s="8"/>
      <c r="D28" s="8"/>
      <c r="E28" s="8"/>
      <c r="F28" s="8"/>
      <c r="G28" s="8"/>
      <c r="H28" s="8"/>
      <c r="I28" s="8"/>
      <c r="J28" s="8"/>
      <c r="K28" s="8"/>
      <c r="L28" s="8"/>
      <c r="M28" s="8"/>
      <c r="N28" s="8"/>
      <c r="O28" s="8"/>
      <c r="P28" s="8"/>
      <c r="Q28" s="8"/>
      <c r="R28" s="8"/>
      <c r="S28" s="8"/>
      <c r="T28" s="8"/>
      <c r="U28" s="8"/>
      <c r="V28" s="8"/>
      <c r="W28" s="8"/>
    </row>
    <row r="29" spans="1:23" ht="45">
      <c r="A29" s="14">
        <v>1</v>
      </c>
      <c r="B29" s="9" t="s">
        <v>3299</v>
      </c>
      <c r="C29" s="23" t="s">
        <v>1600</v>
      </c>
      <c r="D29" s="23" t="s">
        <v>263</v>
      </c>
      <c r="E29" s="229" t="s">
        <v>512</v>
      </c>
      <c r="F29" s="23" t="s">
        <v>1538</v>
      </c>
      <c r="G29" s="29" t="s">
        <v>509</v>
      </c>
      <c r="H29" s="23">
        <v>1</v>
      </c>
      <c r="I29" s="23" t="s">
        <v>94</v>
      </c>
      <c r="J29" s="29"/>
      <c r="K29" s="23" t="s">
        <v>96</v>
      </c>
      <c r="L29" s="23"/>
      <c r="M29" s="23" t="s">
        <v>1598</v>
      </c>
      <c r="N29" s="23"/>
      <c r="O29" s="77"/>
      <c r="P29" s="8"/>
      <c r="Q29" s="8"/>
      <c r="R29" s="8"/>
      <c r="S29" s="8"/>
      <c r="T29" s="8"/>
      <c r="U29" s="8"/>
      <c r="V29" s="8"/>
      <c r="W29" s="8"/>
    </row>
    <row r="30" spans="1:23" ht="15.75">
      <c r="A30" s="8"/>
      <c r="B30" s="417">
        <v>1</v>
      </c>
      <c r="C30" s="8"/>
      <c r="D30" s="8"/>
      <c r="E30" s="8"/>
      <c r="F30" s="8"/>
      <c r="G30" s="8"/>
      <c r="H30" s="8"/>
      <c r="I30" s="8"/>
      <c r="J30" s="8"/>
      <c r="K30" s="8"/>
      <c r="L30" s="8"/>
      <c r="M30" s="8"/>
      <c r="N30" s="8"/>
      <c r="O30" s="8"/>
      <c r="P30" s="8"/>
      <c r="Q30" s="8"/>
      <c r="R30" s="8"/>
      <c r="S30" s="8"/>
      <c r="T30" s="8"/>
      <c r="U30" s="8"/>
      <c r="V30" s="8"/>
      <c r="W30" s="8"/>
    </row>
    <row r="31" spans="1:23" ht="47.25">
      <c r="A31" s="8"/>
      <c r="B31" s="527" t="s">
        <v>3178</v>
      </c>
      <c r="C31" s="66" t="s">
        <v>1731</v>
      </c>
      <c r="D31" s="21" t="s">
        <v>523</v>
      </c>
      <c r="E31" s="429" t="s">
        <v>512</v>
      </c>
      <c r="F31" s="21">
        <v>2.9</v>
      </c>
      <c r="G31" s="21">
        <v>0</v>
      </c>
      <c r="H31" s="21">
        <v>0</v>
      </c>
      <c r="I31" s="21" t="s">
        <v>94</v>
      </c>
      <c r="J31" s="21"/>
      <c r="K31" s="136"/>
      <c r="L31" s="21"/>
      <c r="M31" s="429" t="s">
        <v>1453</v>
      </c>
      <c r="N31" s="429" t="s">
        <v>1732</v>
      </c>
      <c r="O31" s="16"/>
      <c r="P31" s="423"/>
      <c r="Q31" s="423"/>
      <c r="R31" s="423"/>
      <c r="S31" s="423"/>
      <c r="T31" s="423" t="s">
        <v>1758</v>
      </c>
      <c r="U31" s="423"/>
      <c r="V31" s="423"/>
      <c r="W31" s="423"/>
    </row>
    <row r="32" spans="1:23" ht="47.25">
      <c r="A32" s="8"/>
      <c r="B32" s="527" t="s">
        <v>3178</v>
      </c>
      <c r="C32" s="66" t="s">
        <v>1743</v>
      </c>
      <c r="D32" s="426" t="s">
        <v>523</v>
      </c>
      <c r="E32" s="425" t="s">
        <v>587</v>
      </c>
      <c r="F32" s="215" t="s">
        <v>1721</v>
      </c>
      <c r="G32" s="215" t="s">
        <v>1721</v>
      </c>
      <c r="H32" s="215" t="s">
        <v>1721</v>
      </c>
      <c r="I32" s="215" t="s">
        <v>94</v>
      </c>
      <c r="J32" s="215"/>
      <c r="K32" s="427"/>
      <c r="L32" s="215" t="s">
        <v>517</v>
      </c>
      <c r="M32" s="428" t="s">
        <v>1744</v>
      </c>
      <c r="N32" s="355" t="s">
        <v>1745</v>
      </c>
      <c r="O32" s="104"/>
      <c r="P32" s="96"/>
      <c r="Q32" s="8"/>
      <c r="R32" s="8"/>
      <c r="S32" s="8"/>
      <c r="T32" s="8"/>
      <c r="U32" s="8"/>
      <c r="V32" s="8"/>
      <c r="W32" s="8"/>
    </row>
    <row r="33" spans="1:23" ht="31.5">
      <c r="A33" s="8"/>
      <c r="B33" s="527" t="s">
        <v>3178</v>
      </c>
      <c r="C33" s="66" t="s">
        <v>1733</v>
      </c>
      <c r="D33" s="426" t="s">
        <v>523</v>
      </c>
      <c r="E33" s="153" t="s">
        <v>512</v>
      </c>
      <c r="F33" s="20" t="s">
        <v>1734</v>
      </c>
      <c r="G33" s="20" t="s">
        <v>1734</v>
      </c>
      <c r="H33" s="20" t="s">
        <v>1734</v>
      </c>
      <c r="I33" s="20" t="s">
        <v>94</v>
      </c>
      <c r="J33" s="20"/>
      <c r="K33" s="424"/>
      <c r="L33" s="21" t="s">
        <v>1735</v>
      </c>
      <c r="M33" s="21" t="s">
        <v>587</v>
      </c>
      <c r="N33" s="431" t="s">
        <v>541</v>
      </c>
      <c r="O33" s="16"/>
      <c r="P33" s="92"/>
      <c r="Q33" s="8"/>
      <c r="R33" s="8"/>
      <c r="S33" s="8"/>
      <c r="T33" s="8"/>
      <c r="U33" s="8"/>
      <c r="V33" s="8"/>
      <c r="W33" s="8"/>
    </row>
    <row r="34" spans="1:23" ht="47.25">
      <c r="A34" s="8"/>
      <c r="B34" s="527" t="s">
        <v>3178</v>
      </c>
      <c r="C34" s="66" t="s">
        <v>1728</v>
      </c>
      <c r="D34" s="21" t="s">
        <v>523</v>
      </c>
      <c r="E34" s="21" t="s">
        <v>512</v>
      </c>
      <c r="F34" s="21">
        <v>8.6</v>
      </c>
      <c r="G34" s="21" t="s">
        <v>1729</v>
      </c>
      <c r="H34" s="21" t="s">
        <v>1729</v>
      </c>
      <c r="I34" s="21" t="s">
        <v>94</v>
      </c>
      <c r="J34" s="21"/>
      <c r="K34" s="21" t="s">
        <v>1678</v>
      </c>
      <c r="L34" s="21"/>
      <c r="M34" s="21" t="s">
        <v>512</v>
      </c>
      <c r="N34" s="21" t="s">
        <v>298</v>
      </c>
      <c r="O34" s="39"/>
      <c r="P34" s="8"/>
      <c r="Q34" s="8"/>
      <c r="R34" s="8"/>
      <c r="S34" s="8"/>
      <c r="T34" s="8"/>
      <c r="U34" s="8"/>
      <c r="V34" s="8"/>
      <c r="W34" s="8"/>
    </row>
    <row r="35" spans="1:23" ht="63">
      <c r="A35" s="8"/>
      <c r="B35" s="527" t="s">
        <v>3178</v>
      </c>
      <c r="C35" s="98" t="s">
        <v>1720</v>
      </c>
      <c r="D35" s="21" t="s">
        <v>523</v>
      </c>
      <c r="E35" s="21" t="s">
        <v>512</v>
      </c>
      <c r="F35" s="21" t="s">
        <v>1498</v>
      </c>
      <c r="G35" s="21" t="s">
        <v>1721</v>
      </c>
      <c r="H35" s="21" t="s">
        <v>1721</v>
      </c>
      <c r="I35" s="21" t="s">
        <v>94</v>
      </c>
      <c r="J35" s="21"/>
      <c r="K35" s="21"/>
      <c r="L35" s="21"/>
      <c r="M35" s="21" t="s">
        <v>1722</v>
      </c>
      <c r="N35" s="21" t="s">
        <v>1723</v>
      </c>
      <c r="O35" s="8"/>
      <c r="P35" s="8"/>
      <c r="Q35" s="8"/>
      <c r="R35" s="8"/>
      <c r="S35" s="8"/>
      <c r="T35" s="8"/>
      <c r="U35" s="8"/>
      <c r="V35" s="8"/>
      <c r="W35" s="8"/>
    </row>
    <row r="36" spans="1:23" ht="36">
      <c r="A36" s="8"/>
      <c r="B36" s="527" t="s">
        <v>3178</v>
      </c>
      <c r="C36" s="66" t="s">
        <v>1725</v>
      </c>
      <c r="D36" s="21" t="s">
        <v>523</v>
      </c>
      <c r="E36" s="21" t="s">
        <v>512</v>
      </c>
      <c r="F36" s="21">
        <v>1</v>
      </c>
      <c r="G36" s="21" t="s">
        <v>1494</v>
      </c>
      <c r="H36" s="21" t="s">
        <v>1494</v>
      </c>
      <c r="I36" s="21" t="s">
        <v>94</v>
      </c>
      <c r="J36" s="21"/>
      <c r="K36" s="21" t="s">
        <v>1678</v>
      </c>
      <c r="L36" s="21"/>
      <c r="M36" s="21" t="s">
        <v>1726</v>
      </c>
      <c r="N36" s="21" t="s">
        <v>1727</v>
      </c>
      <c r="O36" s="8"/>
      <c r="P36" s="8"/>
      <c r="Q36" s="8"/>
      <c r="R36" s="8"/>
      <c r="S36" s="8"/>
      <c r="T36" s="8"/>
      <c r="U36" s="8"/>
      <c r="V36" s="8"/>
      <c r="W36" s="8"/>
    </row>
    <row r="37" spans="1:23" ht="31.5">
      <c r="A37" s="8"/>
      <c r="B37" s="527" t="s">
        <v>3178</v>
      </c>
      <c r="C37" s="66" t="s">
        <v>1730</v>
      </c>
      <c r="D37" s="21" t="s">
        <v>523</v>
      </c>
      <c r="E37" s="21" t="s">
        <v>512</v>
      </c>
      <c r="F37" s="21">
        <v>6.9</v>
      </c>
      <c r="G37" s="21" t="s">
        <v>1721</v>
      </c>
      <c r="H37" s="21" t="s">
        <v>1721</v>
      </c>
      <c r="I37" s="21" t="s">
        <v>94</v>
      </c>
      <c r="J37" s="21"/>
      <c r="K37" s="21" t="s">
        <v>1678</v>
      </c>
      <c r="L37" s="21"/>
      <c r="M37" s="21"/>
      <c r="N37" s="21"/>
      <c r="O37" s="8"/>
      <c r="P37" s="8"/>
      <c r="Q37" s="8"/>
      <c r="R37" s="8"/>
      <c r="S37" s="8"/>
      <c r="T37" s="8"/>
      <c r="U37" s="8"/>
      <c r="V37" s="8"/>
      <c r="W37" s="8"/>
    </row>
    <row r="38" spans="1:23" ht="15.75">
      <c r="A38" s="8"/>
      <c r="B38" s="449">
        <v>7</v>
      </c>
      <c r="C38" s="8"/>
      <c r="D38" s="8"/>
      <c r="E38" s="8"/>
      <c r="F38" s="8"/>
      <c r="G38" s="8"/>
      <c r="H38" s="8"/>
      <c r="I38" s="8"/>
      <c r="J38" s="8"/>
      <c r="K38" s="8"/>
      <c r="L38" s="8"/>
      <c r="M38" s="8"/>
      <c r="N38" s="8"/>
      <c r="O38" s="8"/>
      <c r="P38" s="8"/>
      <c r="Q38" s="8"/>
      <c r="R38" s="8"/>
      <c r="S38" s="8"/>
      <c r="T38" s="8"/>
      <c r="U38" s="8"/>
      <c r="V38" s="8"/>
      <c r="W38" s="8"/>
    </row>
    <row r="39" spans="1:23" ht="75">
      <c r="A39" s="8"/>
      <c r="B39" s="103" t="s">
        <v>180</v>
      </c>
      <c r="C39" s="28" t="s">
        <v>2085</v>
      </c>
      <c r="D39" s="28" t="s">
        <v>263</v>
      </c>
      <c r="E39" s="528" t="s">
        <v>512</v>
      </c>
      <c r="F39" s="28" t="s">
        <v>1136</v>
      </c>
      <c r="G39" s="28" t="s">
        <v>1136</v>
      </c>
      <c r="H39" s="28" t="s">
        <v>1136</v>
      </c>
      <c r="I39" s="28" t="s">
        <v>94</v>
      </c>
      <c r="J39" s="28" t="s">
        <v>502</v>
      </c>
      <c r="K39" s="290" t="s">
        <v>95</v>
      </c>
      <c r="L39" s="28" t="s">
        <v>228</v>
      </c>
      <c r="M39" s="290" t="s">
        <v>1491</v>
      </c>
      <c r="N39" s="290" t="s">
        <v>2157</v>
      </c>
      <c r="O39" s="290" t="s">
        <v>298</v>
      </c>
      <c r="P39" s="529"/>
      <c r="Q39" s="8"/>
      <c r="R39" s="8"/>
      <c r="S39" s="8"/>
      <c r="T39" s="8"/>
      <c r="U39" s="8"/>
      <c r="V39" s="8"/>
      <c r="W39" s="8"/>
    </row>
    <row r="40" spans="1:23">
      <c r="A40" s="8"/>
      <c r="B40" s="214">
        <v>1</v>
      </c>
      <c r="C40" s="8"/>
      <c r="D40" s="8"/>
      <c r="E40" s="8"/>
      <c r="F40" s="8"/>
      <c r="G40" s="8"/>
      <c r="H40" s="8"/>
      <c r="I40" s="8"/>
      <c r="J40" s="8"/>
      <c r="K40" s="8"/>
      <c r="L40" s="8"/>
      <c r="M40" s="8"/>
      <c r="N40" s="8"/>
      <c r="O40" s="8"/>
      <c r="P40" s="8"/>
      <c r="Q40" s="8"/>
      <c r="R40" s="8"/>
      <c r="S40" s="8"/>
      <c r="T40" s="8"/>
      <c r="U40" s="8"/>
      <c r="V40" s="8"/>
      <c r="W40" s="8"/>
    </row>
    <row r="41" spans="1:23" ht="220.5">
      <c r="A41" s="14">
        <v>1</v>
      </c>
      <c r="B41" s="68" t="s">
        <v>171</v>
      </c>
      <c r="C41" s="67" t="s">
        <v>2239</v>
      </c>
      <c r="D41" s="460" t="s">
        <v>971</v>
      </c>
      <c r="E41" s="255" t="s">
        <v>791</v>
      </c>
      <c r="F41" s="67">
        <v>0</v>
      </c>
      <c r="G41" s="67">
        <v>0</v>
      </c>
      <c r="H41" s="17" t="s">
        <v>2177</v>
      </c>
      <c r="I41" s="16" t="s">
        <v>94</v>
      </c>
      <c r="J41" s="16" t="s">
        <v>2173</v>
      </c>
      <c r="K41" s="134" t="s">
        <v>95</v>
      </c>
      <c r="L41" s="16" t="s">
        <v>2173</v>
      </c>
      <c r="M41" s="67" t="s">
        <v>273</v>
      </c>
      <c r="N41" s="370" t="s">
        <v>2240</v>
      </c>
      <c r="P41" s="8"/>
      <c r="Q41" s="8"/>
      <c r="R41" s="8"/>
      <c r="S41" s="8"/>
      <c r="T41" s="8"/>
      <c r="U41" s="8"/>
      <c r="V41" s="67" t="s">
        <v>2241</v>
      </c>
      <c r="W41" s="8"/>
    </row>
    <row r="42" spans="1:23" ht="63">
      <c r="A42" s="79">
        <v>2</v>
      </c>
      <c r="B42" s="68" t="s">
        <v>171</v>
      </c>
      <c r="C42" s="67" t="s">
        <v>2242</v>
      </c>
      <c r="D42" s="461" t="s">
        <v>263</v>
      </c>
      <c r="E42" s="255" t="s">
        <v>791</v>
      </c>
      <c r="F42" s="67" t="s">
        <v>441</v>
      </c>
      <c r="G42" s="67" t="s">
        <v>441</v>
      </c>
      <c r="H42" s="67" t="s">
        <v>2177</v>
      </c>
      <c r="I42" s="67" t="s">
        <v>94</v>
      </c>
      <c r="J42" s="356" t="s">
        <v>2173</v>
      </c>
      <c r="K42" s="134" t="s">
        <v>95</v>
      </c>
      <c r="L42" s="356" t="s">
        <v>2173</v>
      </c>
      <c r="M42" s="67" t="s">
        <v>396</v>
      </c>
      <c r="N42" s="67" t="s">
        <v>2185</v>
      </c>
      <c r="O42" s="104"/>
      <c r="P42" s="96"/>
      <c r="Q42" s="8"/>
      <c r="R42" s="8"/>
      <c r="S42" s="8"/>
      <c r="T42" s="8"/>
      <c r="U42" s="8"/>
      <c r="V42" s="8"/>
      <c r="W42" s="8"/>
    </row>
    <row r="43" spans="1:23" ht="15.75">
      <c r="A43" s="8"/>
      <c r="B43" s="462">
        <v>2</v>
      </c>
      <c r="C43" s="8"/>
      <c r="D43" s="8"/>
      <c r="E43" s="8"/>
      <c r="F43" s="8"/>
      <c r="G43" s="8"/>
      <c r="H43" s="8"/>
      <c r="I43" s="8"/>
      <c r="J43" s="8"/>
      <c r="K43" s="8"/>
      <c r="L43" s="8"/>
      <c r="M43" s="8"/>
      <c r="N43" s="8"/>
      <c r="O43" s="8"/>
      <c r="P43" s="8"/>
      <c r="Q43" s="8"/>
      <c r="R43" s="8"/>
      <c r="S43" s="8"/>
      <c r="T43" s="8"/>
      <c r="U43" s="8"/>
      <c r="V43" s="8"/>
      <c r="W43" s="8"/>
    </row>
    <row r="44" spans="1:23" ht="60">
      <c r="A44" s="14">
        <v>1</v>
      </c>
      <c r="B44" s="82" t="s">
        <v>183</v>
      </c>
      <c r="C44" s="16" t="s">
        <v>2348</v>
      </c>
      <c r="D44" s="16" t="s">
        <v>263</v>
      </c>
      <c r="E44" s="25" t="s">
        <v>512</v>
      </c>
      <c r="F44" s="16" t="s">
        <v>2349</v>
      </c>
      <c r="G44" s="16" t="s">
        <v>2350</v>
      </c>
      <c r="H44" s="17" t="s">
        <v>2350</v>
      </c>
      <c r="I44" s="16" t="s">
        <v>94</v>
      </c>
      <c r="J44" s="16"/>
      <c r="K44" s="15" t="s">
        <v>2351</v>
      </c>
      <c r="L44" s="16"/>
      <c r="M44" s="264" t="s">
        <v>2292</v>
      </c>
      <c r="N44" s="16" t="s">
        <v>298</v>
      </c>
      <c r="O44" s="17"/>
      <c r="P44" s="8"/>
      <c r="Q44" s="8"/>
      <c r="R44" s="8"/>
      <c r="S44" s="8"/>
      <c r="T44" s="8"/>
      <c r="U44" s="8"/>
      <c r="V44" s="8"/>
      <c r="W44" s="8"/>
    </row>
    <row r="45" spans="1:23">
      <c r="A45" s="8"/>
      <c r="B45" s="467">
        <v>1</v>
      </c>
      <c r="C45" s="8"/>
      <c r="D45" s="8"/>
      <c r="E45" s="8"/>
      <c r="F45" s="8"/>
      <c r="G45" s="8"/>
      <c r="H45" s="8"/>
      <c r="I45" s="8"/>
      <c r="J45" s="8"/>
      <c r="K45" s="8"/>
      <c r="L45" s="8"/>
      <c r="M45" s="8"/>
      <c r="N45" s="8"/>
      <c r="O45" s="8"/>
      <c r="P45" s="8"/>
      <c r="Q45" s="8"/>
      <c r="R45" s="8"/>
      <c r="S45" s="8"/>
      <c r="T45" s="8"/>
      <c r="U45" s="8"/>
      <c r="V45" s="8"/>
      <c r="W45" s="8"/>
    </row>
    <row r="46" spans="1:23" ht="105">
      <c r="A46" s="79">
        <v>1</v>
      </c>
      <c r="B46" s="9" t="s">
        <v>2401</v>
      </c>
      <c r="C46" s="530" t="s">
        <v>2457</v>
      </c>
      <c r="D46" s="23" t="s">
        <v>523</v>
      </c>
      <c r="E46" s="27" t="s">
        <v>102</v>
      </c>
      <c r="F46" s="23" t="s">
        <v>2424</v>
      </c>
      <c r="G46" s="464" t="s">
        <v>2464</v>
      </c>
      <c r="H46" s="23" t="s">
        <v>2465</v>
      </c>
      <c r="I46" s="23" t="s">
        <v>94</v>
      </c>
      <c r="J46" s="23"/>
      <c r="K46" s="15"/>
      <c r="L46" s="29" t="s">
        <v>517</v>
      </c>
      <c r="M46" s="23" t="s">
        <v>2095</v>
      </c>
      <c r="N46" s="23" t="s">
        <v>2466</v>
      </c>
      <c r="O46" s="77"/>
      <c r="P46" s="8"/>
      <c r="Q46" s="8"/>
      <c r="R46" s="8"/>
      <c r="S46" s="8"/>
      <c r="T46" s="8"/>
      <c r="U46" s="8"/>
      <c r="V46" s="15" t="s">
        <v>2487</v>
      </c>
      <c r="W46" s="8"/>
    </row>
    <row r="47" spans="1:23" ht="15.75">
      <c r="A47" s="8"/>
      <c r="B47" s="462">
        <v>1</v>
      </c>
      <c r="C47" s="8"/>
      <c r="D47" s="8"/>
      <c r="E47" s="8"/>
      <c r="F47" s="8"/>
      <c r="G47" s="8"/>
      <c r="H47" s="8"/>
      <c r="I47" s="8"/>
      <c r="J47" s="8"/>
      <c r="K47" s="8"/>
      <c r="L47" s="8"/>
      <c r="M47" s="8"/>
      <c r="N47" s="8"/>
      <c r="O47" s="8"/>
      <c r="P47" s="8"/>
      <c r="Q47" s="8"/>
      <c r="R47" s="8"/>
      <c r="S47" s="8"/>
      <c r="T47" s="8"/>
      <c r="U47" s="8"/>
      <c r="V47" s="8"/>
      <c r="W47" s="8"/>
    </row>
    <row r="48" spans="1:23" ht="60">
      <c r="A48" s="14">
        <v>1</v>
      </c>
      <c r="B48" s="9" t="s">
        <v>185</v>
      </c>
      <c r="C48" s="23" t="s">
        <v>2591</v>
      </c>
      <c r="D48" s="23" t="s">
        <v>263</v>
      </c>
      <c r="E48" s="27" t="s">
        <v>512</v>
      </c>
      <c r="F48" s="23" t="s">
        <v>2155</v>
      </c>
      <c r="G48" s="23" t="s">
        <v>2503</v>
      </c>
      <c r="H48" s="77" t="s">
        <v>2503</v>
      </c>
      <c r="I48" s="23"/>
      <c r="J48" s="23"/>
      <c r="K48" s="15" t="s">
        <v>95</v>
      </c>
      <c r="L48" s="23"/>
      <c r="M48" s="15" t="s">
        <v>273</v>
      </c>
      <c r="N48" s="23" t="s">
        <v>2599</v>
      </c>
      <c r="O48" s="77" t="s">
        <v>517</v>
      </c>
      <c r="P48" s="15" t="s">
        <v>374</v>
      </c>
      <c r="Q48" s="14" t="s">
        <v>717</v>
      </c>
      <c r="R48" s="8"/>
      <c r="S48" s="8"/>
      <c r="T48" s="8"/>
      <c r="U48" s="8"/>
      <c r="V48" s="8"/>
      <c r="W48" s="8"/>
    </row>
    <row r="49" spans="1:23" ht="15.75">
      <c r="A49" s="8"/>
      <c r="B49" s="462">
        <v>1</v>
      </c>
      <c r="C49" s="8"/>
      <c r="D49" s="8"/>
      <c r="E49" s="8"/>
      <c r="F49" s="8"/>
      <c r="G49" s="8"/>
      <c r="H49" s="8"/>
      <c r="I49" s="8"/>
      <c r="J49" s="8"/>
      <c r="K49" s="8"/>
      <c r="L49" s="8"/>
      <c r="M49" s="8"/>
      <c r="N49" s="8"/>
      <c r="O49" s="8"/>
      <c r="P49" s="8"/>
      <c r="Q49" s="8"/>
      <c r="R49" s="8"/>
      <c r="S49" s="8"/>
      <c r="T49" s="8"/>
      <c r="U49" s="8"/>
      <c r="V49" s="8"/>
      <c r="W49" s="8"/>
    </row>
    <row r="50" spans="1:23" ht="30">
      <c r="A50" s="14">
        <v>1</v>
      </c>
      <c r="B50" s="82">
        <v>35</v>
      </c>
      <c r="C50" s="23" t="s">
        <v>2848</v>
      </c>
      <c r="D50" s="23" t="s">
        <v>523</v>
      </c>
      <c r="E50" s="25" t="s">
        <v>791</v>
      </c>
      <c r="F50" s="16" t="s">
        <v>689</v>
      </c>
      <c r="G50" s="16" t="s">
        <v>2899</v>
      </c>
      <c r="H50" s="17" t="s">
        <v>2849</v>
      </c>
      <c r="I50" s="16" t="s">
        <v>2900</v>
      </c>
      <c r="J50" s="16">
        <v>0</v>
      </c>
      <c r="K50" s="15"/>
      <c r="L50" s="16" t="s">
        <v>517</v>
      </c>
      <c r="M50" s="8"/>
      <c r="N50" s="16"/>
      <c r="O50" s="17">
        <v>0</v>
      </c>
      <c r="P50" s="8">
        <v>0</v>
      </c>
      <c r="Q50" s="8">
        <v>0</v>
      </c>
      <c r="R50" s="8">
        <v>0</v>
      </c>
      <c r="S50" s="8">
        <v>0</v>
      </c>
      <c r="T50" s="8">
        <v>0</v>
      </c>
      <c r="U50" s="8">
        <v>0</v>
      </c>
      <c r="V50" s="8">
        <v>0</v>
      </c>
      <c r="W50" s="8"/>
    </row>
    <row r="51" spans="1:23">
      <c r="A51" s="8"/>
      <c r="B51" s="185">
        <v>1</v>
      </c>
      <c r="C51" s="8"/>
      <c r="D51" s="8"/>
      <c r="E51" s="8"/>
      <c r="F51" s="8"/>
      <c r="G51" s="8"/>
      <c r="H51" s="8"/>
      <c r="I51" s="8"/>
      <c r="J51" s="8"/>
      <c r="K51" s="8"/>
      <c r="L51" s="8"/>
      <c r="M51" s="8"/>
      <c r="N51" s="8"/>
      <c r="O51" s="8"/>
      <c r="P51" s="8"/>
      <c r="Q51" s="8"/>
      <c r="R51" s="8"/>
      <c r="S51" s="8"/>
      <c r="T51" s="8"/>
      <c r="U51" s="8"/>
      <c r="V51" s="8"/>
      <c r="W51" s="8"/>
    </row>
    <row r="52" spans="1:23">
      <c r="A52" s="8"/>
      <c r="B52" s="8"/>
      <c r="C52" s="8"/>
      <c r="D52" s="8"/>
      <c r="E52" s="8"/>
      <c r="F52" s="8"/>
      <c r="G52" s="8"/>
      <c r="H52" s="8"/>
      <c r="I52" s="8"/>
      <c r="J52" s="8"/>
      <c r="K52" s="8"/>
      <c r="L52" s="8"/>
      <c r="M52" s="8"/>
      <c r="N52" s="8"/>
      <c r="O52" s="8"/>
      <c r="P52" s="8"/>
      <c r="Q52" s="8"/>
      <c r="R52" s="8"/>
      <c r="S52" s="8"/>
      <c r="T52" s="8"/>
      <c r="U52" s="8"/>
      <c r="V52" s="8"/>
      <c r="W52" s="8"/>
    </row>
    <row r="53" spans="1:23">
      <c r="A53" s="8"/>
      <c r="B53" s="8"/>
      <c r="C53" s="8"/>
      <c r="D53" s="8"/>
      <c r="E53" s="8"/>
      <c r="F53" s="8"/>
      <c r="G53" s="8"/>
      <c r="H53" s="8"/>
      <c r="I53" s="8"/>
      <c r="J53" s="8"/>
      <c r="K53" s="8"/>
      <c r="L53" s="8"/>
      <c r="M53" s="8"/>
      <c r="N53" s="8"/>
      <c r="O53" s="8"/>
      <c r="P53" s="8"/>
      <c r="Q53" s="8"/>
      <c r="R53" s="8"/>
      <c r="S53" s="8"/>
      <c r="T53" s="8"/>
      <c r="U53" s="8"/>
      <c r="V53" s="8"/>
      <c r="W53" s="8"/>
    </row>
    <row r="54" spans="1:23">
      <c r="A54" s="8"/>
      <c r="B54" s="8"/>
      <c r="C54" s="8"/>
      <c r="D54" s="8"/>
      <c r="E54" s="8"/>
      <c r="F54" s="8"/>
      <c r="G54" s="8"/>
      <c r="H54" s="8"/>
      <c r="I54" s="8"/>
      <c r="J54" s="8"/>
      <c r="K54" s="8"/>
      <c r="L54" s="8"/>
      <c r="M54" s="8"/>
      <c r="N54" s="8"/>
      <c r="O54" s="8"/>
      <c r="P54" s="8"/>
      <c r="Q54" s="8"/>
      <c r="R54" s="8"/>
      <c r="S54" s="8"/>
      <c r="T54" s="8"/>
      <c r="U54" s="8"/>
      <c r="V54" s="8"/>
      <c r="W54" s="8"/>
    </row>
    <row r="55" spans="1:23">
      <c r="A55" s="8"/>
      <c r="B55" s="8"/>
      <c r="C55" s="8"/>
      <c r="D55" s="8"/>
      <c r="E55" s="8"/>
      <c r="F55" s="8"/>
      <c r="G55" s="8"/>
      <c r="H55" s="8"/>
      <c r="I55" s="8"/>
      <c r="J55" s="8"/>
      <c r="K55" s="8"/>
      <c r="L55" s="8"/>
      <c r="M55" s="8"/>
      <c r="N55" s="8"/>
      <c r="O55" s="8"/>
      <c r="P55" s="8"/>
      <c r="Q55" s="8"/>
      <c r="R55" s="8"/>
      <c r="S55" s="8"/>
      <c r="T55" s="8"/>
      <c r="U55" s="8"/>
      <c r="V55" s="8"/>
      <c r="W55" s="8"/>
    </row>
    <row r="56" spans="1:23">
      <c r="A56" s="8"/>
      <c r="B56" s="8"/>
      <c r="C56" s="8"/>
      <c r="D56" s="8"/>
      <c r="E56" s="8"/>
      <c r="F56" s="8"/>
      <c r="G56" s="8"/>
      <c r="H56" s="8"/>
      <c r="I56" s="8"/>
      <c r="J56" s="8"/>
      <c r="K56" s="8"/>
      <c r="L56" s="8"/>
      <c r="M56" s="8"/>
      <c r="N56" s="8"/>
      <c r="O56" s="8"/>
      <c r="P56" s="8"/>
      <c r="Q56" s="8"/>
      <c r="R56" s="8"/>
      <c r="S56" s="8"/>
      <c r="T56" s="8"/>
      <c r="U56" s="8"/>
      <c r="V56" s="8"/>
      <c r="W56" s="8"/>
    </row>
    <row r="57" spans="1:23">
      <c r="A57" s="8"/>
      <c r="B57" s="8"/>
      <c r="C57" s="8"/>
      <c r="D57" s="8"/>
      <c r="E57" s="8"/>
      <c r="F57" s="8"/>
      <c r="G57" s="8"/>
      <c r="H57" s="8"/>
      <c r="I57" s="8"/>
      <c r="J57" s="8"/>
      <c r="K57" s="8"/>
      <c r="L57" s="8"/>
      <c r="M57" s="8"/>
      <c r="N57" s="8"/>
      <c r="O57" s="8"/>
      <c r="P57" s="8"/>
      <c r="Q57" s="8"/>
      <c r="R57" s="8"/>
      <c r="S57" s="8"/>
      <c r="T57" s="8"/>
      <c r="U57" s="8"/>
      <c r="V57" s="8"/>
      <c r="W57" s="8"/>
    </row>
    <row r="58" spans="1:23">
      <c r="A58" s="8"/>
      <c r="B58" s="8"/>
      <c r="C58" s="8"/>
      <c r="D58" s="8"/>
      <c r="E58" s="8"/>
      <c r="F58" s="8"/>
      <c r="G58" s="8"/>
      <c r="H58" s="8"/>
      <c r="I58" s="8"/>
      <c r="J58" s="8"/>
      <c r="K58" s="8"/>
      <c r="L58" s="8"/>
      <c r="M58" s="8"/>
      <c r="N58" s="8"/>
      <c r="O58" s="8"/>
      <c r="P58" s="8"/>
      <c r="Q58" s="8"/>
      <c r="R58" s="8"/>
      <c r="S58" s="8"/>
      <c r="T58" s="8"/>
      <c r="U58" s="8"/>
      <c r="V58" s="8"/>
      <c r="W58" s="8"/>
    </row>
    <row r="59" spans="1:23">
      <c r="A59" s="8"/>
      <c r="B59" s="8"/>
      <c r="C59" s="8"/>
      <c r="D59" s="8"/>
      <c r="E59" s="8"/>
      <c r="F59" s="8"/>
      <c r="G59" s="8"/>
      <c r="H59" s="8"/>
      <c r="I59" s="8"/>
      <c r="J59" s="8"/>
      <c r="K59" s="8"/>
      <c r="L59" s="8"/>
      <c r="M59" s="8"/>
      <c r="N59" s="8"/>
      <c r="O59" s="8"/>
      <c r="P59" s="8"/>
      <c r="Q59" s="8"/>
      <c r="R59" s="8"/>
      <c r="S59" s="8"/>
      <c r="T59" s="8"/>
      <c r="U59" s="8"/>
      <c r="V59" s="8"/>
      <c r="W59" s="8"/>
    </row>
    <row r="60" spans="1:23">
      <c r="A60" s="8"/>
      <c r="B60" s="8"/>
      <c r="C60" s="8"/>
      <c r="D60" s="8"/>
      <c r="E60" s="8"/>
      <c r="F60" s="8"/>
      <c r="G60" s="8"/>
      <c r="H60" s="8"/>
      <c r="I60" s="8"/>
      <c r="J60" s="8"/>
      <c r="K60" s="8"/>
      <c r="L60" s="8"/>
      <c r="M60" s="8"/>
      <c r="N60" s="8"/>
      <c r="O60" s="8"/>
      <c r="P60" s="8"/>
      <c r="Q60" s="8"/>
      <c r="R60" s="8"/>
      <c r="S60" s="8"/>
      <c r="T60" s="8"/>
      <c r="U60" s="8"/>
      <c r="V60" s="8"/>
      <c r="W60" s="8"/>
    </row>
    <row r="61" spans="1:23">
      <c r="A61" s="8"/>
      <c r="B61" s="8"/>
      <c r="C61" s="8"/>
      <c r="D61" s="8"/>
      <c r="E61" s="8"/>
      <c r="F61" s="8"/>
      <c r="G61" s="8"/>
      <c r="H61" s="8"/>
      <c r="I61" s="8"/>
      <c r="J61" s="8"/>
      <c r="K61" s="8"/>
      <c r="L61" s="8"/>
      <c r="M61" s="8"/>
      <c r="N61" s="8"/>
      <c r="O61" s="8"/>
      <c r="P61" s="8"/>
      <c r="Q61" s="8"/>
      <c r="R61" s="8"/>
      <c r="S61" s="8"/>
      <c r="T61" s="8"/>
      <c r="U61" s="8"/>
      <c r="V61" s="8"/>
      <c r="W61" s="8"/>
    </row>
    <row r="62" spans="1:23">
      <c r="A62" s="8"/>
      <c r="B62" s="8"/>
      <c r="C62" s="8"/>
      <c r="D62" s="8"/>
      <c r="E62" s="8"/>
      <c r="F62" s="8"/>
      <c r="G62" s="8"/>
      <c r="H62" s="8"/>
      <c r="I62" s="8"/>
      <c r="J62" s="8"/>
      <c r="K62" s="8"/>
      <c r="L62" s="8"/>
      <c r="M62" s="8"/>
      <c r="N62" s="8"/>
      <c r="O62" s="8"/>
      <c r="P62" s="8"/>
      <c r="Q62" s="8"/>
      <c r="R62" s="8"/>
      <c r="S62" s="8"/>
      <c r="T62" s="8"/>
      <c r="U62" s="8"/>
      <c r="V62" s="8"/>
      <c r="W62" s="8"/>
    </row>
    <row r="63" spans="1:23">
      <c r="A63" s="8"/>
      <c r="B63" s="8"/>
      <c r="C63" s="8"/>
      <c r="D63" s="8"/>
      <c r="E63" s="8"/>
      <c r="F63" s="8"/>
      <c r="G63" s="8"/>
      <c r="H63" s="8"/>
      <c r="I63" s="8"/>
      <c r="J63" s="8"/>
      <c r="K63" s="8"/>
      <c r="L63" s="8"/>
      <c r="M63" s="8"/>
      <c r="N63" s="8"/>
      <c r="O63" s="8"/>
      <c r="P63" s="8"/>
      <c r="Q63" s="8"/>
      <c r="R63" s="8"/>
      <c r="S63" s="8"/>
      <c r="T63" s="8"/>
      <c r="U63" s="8"/>
      <c r="V63" s="8"/>
      <c r="W63" s="8"/>
    </row>
    <row r="64" spans="1:23">
      <c r="A64" s="8"/>
      <c r="B64" s="8"/>
      <c r="C64" s="8"/>
      <c r="D64" s="8"/>
      <c r="E64" s="8"/>
      <c r="F64" s="8"/>
      <c r="G64" s="8"/>
      <c r="H64" s="8"/>
      <c r="I64" s="8"/>
      <c r="J64" s="8"/>
      <c r="K64" s="8"/>
      <c r="L64" s="8"/>
      <c r="M64" s="8"/>
      <c r="N64" s="8"/>
      <c r="O64" s="8"/>
      <c r="P64" s="8"/>
      <c r="Q64" s="8"/>
      <c r="R64" s="8"/>
      <c r="S64" s="8"/>
      <c r="T64" s="8"/>
      <c r="U64" s="8"/>
      <c r="V64" s="8"/>
      <c r="W64" s="8"/>
    </row>
    <row r="65" spans="1:23">
      <c r="A65" s="8"/>
      <c r="B65" s="8"/>
      <c r="C65" s="8"/>
      <c r="D65" s="8"/>
      <c r="E65" s="8"/>
      <c r="F65" s="8"/>
      <c r="G65" s="8"/>
      <c r="H65" s="8"/>
      <c r="I65" s="8"/>
      <c r="J65" s="8"/>
      <c r="K65" s="8"/>
      <c r="L65" s="8"/>
      <c r="M65" s="8"/>
      <c r="N65" s="8"/>
      <c r="O65" s="8"/>
      <c r="P65" s="8"/>
      <c r="Q65" s="8"/>
      <c r="R65" s="8"/>
      <c r="S65" s="8"/>
      <c r="T65" s="8"/>
      <c r="U65" s="8"/>
      <c r="V65" s="8"/>
      <c r="W65" s="8"/>
    </row>
    <row r="66" spans="1:23">
      <c r="A66" s="8"/>
      <c r="B66" s="8"/>
      <c r="C66" s="8"/>
      <c r="D66" s="8"/>
      <c r="E66" s="8"/>
      <c r="F66" s="8"/>
      <c r="G66" s="8"/>
      <c r="H66" s="8"/>
      <c r="I66" s="8"/>
      <c r="J66" s="8"/>
      <c r="K66" s="8"/>
      <c r="L66" s="8"/>
      <c r="M66" s="8"/>
      <c r="N66" s="8"/>
      <c r="O66" s="8"/>
      <c r="P66" s="8"/>
      <c r="Q66" s="8"/>
      <c r="R66" s="8"/>
      <c r="S66" s="8"/>
      <c r="T66" s="8"/>
      <c r="U66" s="8"/>
      <c r="V66" s="8"/>
      <c r="W66" s="8"/>
    </row>
    <row r="67" spans="1:23">
      <c r="A67" s="8"/>
      <c r="B67" s="8"/>
      <c r="C67" s="8"/>
      <c r="D67" s="8"/>
      <c r="E67" s="8"/>
      <c r="F67" s="8"/>
      <c r="G67" s="8"/>
      <c r="H67" s="8"/>
      <c r="I67" s="8"/>
      <c r="J67" s="8"/>
      <c r="K67" s="8"/>
      <c r="L67" s="8"/>
      <c r="M67" s="8"/>
      <c r="N67" s="8"/>
      <c r="O67" s="8"/>
      <c r="P67" s="8"/>
      <c r="Q67" s="8"/>
      <c r="R67" s="8"/>
      <c r="S67" s="8"/>
      <c r="T67" s="8"/>
      <c r="U67" s="8"/>
      <c r="V67" s="8"/>
      <c r="W67" s="8"/>
    </row>
    <row r="68" spans="1:23">
      <c r="A68" s="8"/>
      <c r="B68" s="8"/>
      <c r="C68" s="8"/>
      <c r="D68" s="8"/>
      <c r="E68" s="8"/>
      <c r="F68" s="8"/>
      <c r="G68" s="8"/>
      <c r="H68" s="8"/>
      <c r="I68" s="8"/>
      <c r="J68" s="8"/>
      <c r="K68" s="8"/>
      <c r="L68" s="8"/>
      <c r="M68" s="8"/>
      <c r="N68" s="8"/>
      <c r="O68" s="8"/>
      <c r="P68" s="8"/>
      <c r="Q68" s="8"/>
      <c r="R68" s="8"/>
      <c r="S68" s="8"/>
      <c r="T68" s="8"/>
      <c r="U68" s="8"/>
      <c r="V68" s="8"/>
      <c r="W68" s="8"/>
    </row>
    <row r="69" spans="1:23">
      <c r="A69" s="8"/>
      <c r="B69" s="8"/>
      <c r="C69" s="8"/>
      <c r="D69" s="8"/>
      <c r="E69" s="8"/>
      <c r="F69" s="8"/>
      <c r="G69" s="8"/>
      <c r="H69" s="8"/>
      <c r="I69" s="8"/>
      <c r="J69" s="8"/>
      <c r="K69" s="8"/>
      <c r="L69" s="8"/>
      <c r="M69" s="8"/>
      <c r="N69" s="8"/>
      <c r="O69" s="8"/>
      <c r="P69" s="8"/>
      <c r="Q69" s="8"/>
      <c r="R69" s="8"/>
      <c r="S69" s="8"/>
      <c r="T69" s="8"/>
      <c r="U69" s="8"/>
      <c r="V69" s="8"/>
      <c r="W69" s="8"/>
    </row>
    <row r="70" spans="1:23">
      <c r="A70" s="8"/>
      <c r="B70" s="8"/>
      <c r="C70" s="8"/>
      <c r="D70" s="8"/>
      <c r="E70" s="8"/>
      <c r="F70" s="8"/>
      <c r="G70" s="8"/>
      <c r="H70" s="8"/>
      <c r="I70" s="8"/>
      <c r="J70" s="8"/>
      <c r="K70" s="8"/>
      <c r="L70" s="8"/>
      <c r="M70" s="8"/>
      <c r="N70" s="8"/>
      <c r="O70" s="8"/>
      <c r="P70" s="8"/>
      <c r="Q70" s="8"/>
      <c r="R70" s="8"/>
      <c r="S70" s="8"/>
      <c r="T70" s="8"/>
      <c r="U70" s="8"/>
      <c r="V70" s="8"/>
      <c r="W70" s="8"/>
    </row>
    <row r="71" spans="1:23">
      <c r="A71" s="8"/>
      <c r="B71" s="8"/>
      <c r="C71" s="8"/>
      <c r="D71" s="8"/>
      <c r="E71" s="8"/>
      <c r="F71" s="8"/>
      <c r="G71" s="8"/>
      <c r="H71" s="8"/>
      <c r="I71" s="8"/>
      <c r="J71" s="8"/>
      <c r="K71" s="8"/>
      <c r="L71" s="8"/>
      <c r="M71" s="8"/>
      <c r="N71" s="8"/>
      <c r="O71" s="8"/>
      <c r="P71" s="8"/>
      <c r="Q71" s="8"/>
      <c r="R71" s="8"/>
      <c r="S71" s="8"/>
      <c r="T71" s="8"/>
      <c r="U71" s="8"/>
      <c r="V71" s="8"/>
      <c r="W71" s="8"/>
    </row>
    <row r="72" spans="1:23">
      <c r="A72" s="8"/>
      <c r="B72" s="8"/>
      <c r="C72" s="8"/>
      <c r="D72" s="8"/>
      <c r="E72" s="8"/>
      <c r="F72" s="8"/>
      <c r="G72" s="8"/>
      <c r="H72" s="8"/>
      <c r="I72" s="8"/>
      <c r="J72" s="8"/>
      <c r="K72" s="8"/>
      <c r="L72" s="8"/>
      <c r="M72" s="8"/>
      <c r="N72" s="8"/>
      <c r="O72" s="8"/>
      <c r="P72" s="8"/>
      <c r="Q72" s="8"/>
      <c r="R72" s="8"/>
      <c r="S72" s="8"/>
      <c r="T72" s="8"/>
      <c r="U72" s="8"/>
      <c r="V72" s="8"/>
      <c r="W72" s="8"/>
    </row>
    <row r="73" spans="1:23">
      <c r="A73" s="8"/>
      <c r="B73" s="8"/>
      <c r="C73" s="8"/>
      <c r="D73" s="8"/>
      <c r="E73" s="8"/>
      <c r="F73" s="8"/>
      <c r="G73" s="8"/>
      <c r="H73" s="8"/>
      <c r="I73" s="8"/>
      <c r="J73" s="8"/>
      <c r="K73" s="8"/>
      <c r="L73" s="8"/>
      <c r="M73" s="8"/>
      <c r="N73" s="8"/>
      <c r="O73" s="8"/>
      <c r="P73" s="8"/>
      <c r="Q73" s="8"/>
      <c r="R73" s="8"/>
      <c r="S73" s="8"/>
      <c r="T73" s="8"/>
      <c r="U73" s="8"/>
      <c r="V73" s="8"/>
      <c r="W73" s="8"/>
    </row>
    <row r="74" spans="1:23">
      <c r="A74" s="8"/>
      <c r="B74" s="8"/>
      <c r="C74" s="8"/>
      <c r="D74" s="8"/>
      <c r="E74" s="8"/>
      <c r="F74" s="8"/>
      <c r="G74" s="8"/>
      <c r="H74" s="8"/>
      <c r="I74" s="8"/>
      <c r="J74" s="8"/>
      <c r="K74" s="8"/>
      <c r="L74" s="8"/>
      <c r="M74" s="8"/>
      <c r="N74" s="8"/>
      <c r="O74" s="8"/>
      <c r="P74" s="8"/>
      <c r="Q74" s="8"/>
      <c r="R74" s="8"/>
      <c r="S74" s="8"/>
      <c r="T74" s="8"/>
      <c r="U74" s="8"/>
      <c r="V74" s="8"/>
      <c r="W74" s="8"/>
    </row>
    <row r="75" spans="1:23">
      <c r="A75" s="8"/>
      <c r="B75" s="8"/>
      <c r="C75" s="8"/>
      <c r="D75" s="8"/>
      <c r="E75" s="8"/>
      <c r="F75" s="8"/>
      <c r="G75" s="8"/>
      <c r="H75" s="8"/>
      <c r="I75" s="8"/>
      <c r="J75" s="8"/>
      <c r="K75" s="8"/>
      <c r="L75" s="8"/>
      <c r="M75" s="8"/>
      <c r="N75" s="8"/>
      <c r="O75" s="8"/>
      <c r="P75" s="8"/>
      <c r="Q75" s="8"/>
      <c r="R75" s="8"/>
      <c r="S75" s="8"/>
      <c r="T75" s="8"/>
      <c r="U75" s="8"/>
      <c r="V75" s="8"/>
      <c r="W75" s="8"/>
    </row>
    <row r="76" spans="1:23">
      <c r="A76" s="8"/>
      <c r="B76" s="8"/>
      <c r="C76" s="8"/>
      <c r="D76" s="8"/>
      <c r="E76" s="8"/>
      <c r="F76" s="8"/>
      <c r="G76" s="8"/>
      <c r="H76" s="8"/>
      <c r="I76" s="8"/>
      <c r="J76" s="8"/>
      <c r="K76" s="8"/>
      <c r="L76" s="8"/>
      <c r="M76" s="8"/>
      <c r="N76" s="8"/>
      <c r="O76" s="8"/>
      <c r="P76" s="8"/>
      <c r="Q76" s="8"/>
      <c r="R76" s="8"/>
      <c r="S76" s="8"/>
      <c r="T76" s="8"/>
      <c r="U76" s="8"/>
      <c r="V76" s="8"/>
      <c r="W76" s="8"/>
    </row>
    <row r="77" spans="1:23">
      <c r="A77" s="8"/>
      <c r="B77" s="8"/>
      <c r="C77" s="8"/>
      <c r="D77" s="8"/>
      <c r="E77" s="8"/>
      <c r="F77" s="8"/>
      <c r="G77" s="8"/>
      <c r="H77" s="8"/>
      <c r="I77" s="8"/>
      <c r="J77" s="8"/>
      <c r="K77" s="8"/>
      <c r="L77" s="8"/>
      <c r="M77" s="8"/>
      <c r="N77" s="8"/>
      <c r="O77" s="8"/>
      <c r="P77" s="8"/>
      <c r="Q77" s="8"/>
      <c r="R77" s="8"/>
      <c r="S77" s="8"/>
      <c r="T77" s="8"/>
      <c r="U77" s="8"/>
      <c r="V77" s="8"/>
      <c r="W77" s="8"/>
    </row>
    <row r="78" spans="1:23">
      <c r="A78" s="8"/>
      <c r="B78" s="8"/>
      <c r="C78" s="8"/>
      <c r="D78" s="8"/>
      <c r="E78" s="8"/>
      <c r="F78" s="8"/>
      <c r="G78" s="8"/>
      <c r="H78" s="8"/>
      <c r="I78" s="8"/>
      <c r="J78" s="8"/>
      <c r="K78" s="8"/>
      <c r="L78" s="8"/>
      <c r="M78" s="8"/>
      <c r="N78" s="8"/>
      <c r="O78" s="8"/>
      <c r="P78" s="8"/>
      <c r="Q78" s="8"/>
      <c r="R78" s="8"/>
      <c r="S78" s="8"/>
      <c r="T78" s="8"/>
      <c r="U78" s="8"/>
      <c r="V78" s="8"/>
      <c r="W78" s="8"/>
    </row>
    <row r="79" spans="1:23">
      <c r="A79" s="8"/>
      <c r="B79" s="8"/>
      <c r="C79" s="8"/>
      <c r="D79" s="8"/>
      <c r="E79" s="8"/>
      <c r="F79" s="8"/>
      <c r="G79" s="8"/>
      <c r="H79" s="8"/>
      <c r="I79" s="8"/>
      <c r="J79" s="8"/>
      <c r="K79" s="8"/>
      <c r="L79" s="8"/>
      <c r="M79" s="8"/>
      <c r="N79" s="8"/>
      <c r="O79" s="8"/>
      <c r="P79" s="8"/>
      <c r="Q79" s="8"/>
      <c r="R79" s="8"/>
      <c r="S79" s="8"/>
      <c r="T79" s="8"/>
      <c r="U79" s="8"/>
      <c r="V79" s="8"/>
      <c r="W79" s="8"/>
    </row>
  </sheetData>
  <mergeCells count="22">
    <mergeCell ref="S1:S3"/>
    <mergeCell ref="T1:V1"/>
    <mergeCell ref="W1:W3"/>
    <mergeCell ref="T2:T3"/>
    <mergeCell ref="U2:U3"/>
    <mergeCell ref="V2:V3"/>
    <mergeCell ref="R1:R3"/>
    <mergeCell ref="F1:H2"/>
    <mergeCell ref="I1:I3"/>
    <mergeCell ref="J1:J3"/>
    <mergeCell ref="K1:K3"/>
    <mergeCell ref="L1:L3"/>
    <mergeCell ref="M1:M3"/>
    <mergeCell ref="N1:N3"/>
    <mergeCell ref="O1:O3"/>
    <mergeCell ref="P1:P3"/>
    <mergeCell ref="Q1:Q3"/>
    <mergeCell ref="A1:A3"/>
    <mergeCell ref="B1:B3"/>
    <mergeCell ref="C1:C3"/>
    <mergeCell ref="D1:D3"/>
    <mergeCell ref="E1:E3"/>
  </mergeCells>
  <conditionalFormatting sqref="F29">
    <cfRule type="containsText" dxfId="5" priority="4" operator="containsText" text="0-3">
      <formula>NOT(ISERROR(SEARCH("0-3",F29)))</formula>
    </cfRule>
  </conditionalFormatting>
  <conditionalFormatting sqref="G19:G21">
    <cfRule type="containsText" dxfId="4" priority="6" operator="containsText" text="0-3">
      <formula>NOT(ISERROR(SEARCH("0-3",G19)))</formula>
    </cfRule>
  </conditionalFormatting>
  <conditionalFormatting sqref="G27">
    <cfRule type="containsText" dxfId="3" priority="5" operator="containsText" text="0-3">
      <formula>NOT(ISERROR(SEARCH("0-3",G27)))</formula>
    </cfRule>
  </conditionalFormatting>
  <conditionalFormatting sqref="G31:G37">
    <cfRule type="containsText" dxfId="2" priority="3" operator="containsText" text="0-3">
      <formula>NOT(ISERROR(SEARCH("0-3",G31)))</formula>
    </cfRule>
  </conditionalFormatting>
  <conditionalFormatting sqref="G41:G42">
    <cfRule type="containsText" dxfId="1" priority="2" operator="containsText" text="0-3">
      <formula>NOT(ISERROR(SEARCH("0-3",G41)))</formula>
    </cfRule>
  </conditionalFormatting>
  <conditionalFormatting sqref="G46">
    <cfRule type="containsText" dxfId="0" priority="1" operator="containsText" text="0-3">
      <formula>NOT(ISERROR(SEARCH("0-3",G46)))</formula>
    </cfRule>
  </conditionalFormatting>
  <pageMargins left="0.7" right="0.7" top="0.75" bottom="0.75" header="0.3" footer="0.3"/>
  <pageSetup paperSize="9"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workbookViewId="0">
      <selection activeCell="J39" sqref="J39"/>
    </sheetView>
  </sheetViews>
  <sheetFormatPr defaultRowHeight="15"/>
  <cols>
    <col min="3" max="3" width="9.140625" style="184"/>
    <col min="7" max="7" width="16" customWidth="1"/>
    <col min="8" max="8" width="17.5703125" customWidth="1"/>
    <col min="10" max="10" width="9.140625" style="184"/>
  </cols>
  <sheetData>
    <row r="1" spans="1:13" ht="15.75" customHeight="1">
      <c r="A1" s="209" t="s">
        <v>50</v>
      </c>
      <c r="B1" s="208"/>
      <c r="C1" s="218"/>
      <c r="D1" s="208"/>
      <c r="E1" s="208"/>
      <c r="J1" s="560" t="s">
        <v>51</v>
      </c>
      <c r="K1" s="563" t="s">
        <v>52</v>
      </c>
      <c r="L1" s="563" t="s">
        <v>53</v>
      </c>
      <c r="M1" s="563" t="s">
        <v>54</v>
      </c>
    </row>
    <row r="2" spans="1:13" ht="15" customHeight="1">
      <c r="A2" s="568" t="s">
        <v>55</v>
      </c>
      <c r="B2" s="568" t="s">
        <v>56</v>
      </c>
      <c r="C2" s="570" t="s">
        <v>244</v>
      </c>
      <c r="D2" s="566" t="s">
        <v>57</v>
      </c>
      <c r="E2" s="566" t="s">
        <v>58</v>
      </c>
      <c r="F2" s="566" t="s">
        <v>59</v>
      </c>
      <c r="G2" s="568" t="s">
        <v>245</v>
      </c>
      <c r="H2" s="566" t="s">
        <v>246</v>
      </c>
      <c r="I2" s="568" t="s">
        <v>60</v>
      </c>
      <c r="J2" s="561"/>
      <c r="K2" s="564"/>
      <c r="L2" s="564"/>
      <c r="M2" s="564"/>
    </row>
    <row r="3" spans="1:13" ht="84.75" customHeight="1">
      <c r="A3" s="569"/>
      <c r="B3" s="569"/>
      <c r="C3" s="571"/>
      <c r="D3" s="567"/>
      <c r="E3" s="567"/>
      <c r="F3" s="567"/>
      <c r="G3" s="569"/>
      <c r="H3" s="567"/>
      <c r="I3" s="569"/>
      <c r="J3" s="562"/>
      <c r="K3" s="565"/>
      <c r="L3" s="565"/>
      <c r="M3" s="565"/>
    </row>
    <row r="4" spans="1:13" ht="25.5">
      <c r="A4" s="16">
        <v>1</v>
      </c>
      <c r="B4" s="7" t="s">
        <v>61</v>
      </c>
      <c r="C4" s="207">
        <v>76</v>
      </c>
      <c r="D4" s="112">
        <v>7</v>
      </c>
      <c r="E4" s="112">
        <v>12</v>
      </c>
      <c r="F4" s="112"/>
      <c r="G4" s="234">
        <v>1</v>
      </c>
      <c r="H4" s="112">
        <v>0</v>
      </c>
      <c r="I4" s="112">
        <v>0</v>
      </c>
      <c r="J4" s="207">
        <v>57</v>
      </c>
      <c r="K4" s="112">
        <v>2</v>
      </c>
      <c r="L4" s="112">
        <v>14</v>
      </c>
      <c r="M4" s="112">
        <v>6</v>
      </c>
    </row>
    <row r="5" spans="1:13" ht="30">
      <c r="A5" s="79">
        <v>2</v>
      </c>
      <c r="B5" s="10" t="s">
        <v>62</v>
      </c>
      <c r="C5" s="207">
        <v>21</v>
      </c>
      <c r="D5" s="113">
        <v>1</v>
      </c>
      <c r="E5" s="113">
        <v>5</v>
      </c>
      <c r="F5" s="113">
        <v>2</v>
      </c>
      <c r="G5" s="216">
        <v>0</v>
      </c>
      <c r="H5" s="113">
        <v>0</v>
      </c>
      <c r="I5" s="113">
        <v>0</v>
      </c>
      <c r="J5" s="164">
        <v>15</v>
      </c>
      <c r="K5" s="113">
        <v>1</v>
      </c>
      <c r="L5" s="113">
        <v>5</v>
      </c>
      <c r="M5" s="113">
        <v>1</v>
      </c>
    </row>
    <row r="6" spans="1:13" ht="30">
      <c r="A6" s="79">
        <v>3</v>
      </c>
      <c r="B6" s="9" t="s">
        <v>63</v>
      </c>
      <c r="C6" s="207">
        <v>13</v>
      </c>
      <c r="D6" s="14">
        <v>2</v>
      </c>
      <c r="E6" s="14">
        <v>1</v>
      </c>
      <c r="F6" s="279"/>
      <c r="G6" s="280">
        <v>0</v>
      </c>
      <c r="H6" s="279">
        <v>0</v>
      </c>
      <c r="I6" s="279">
        <v>0</v>
      </c>
      <c r="J6" s="207">
        <v>10</v>
      </c>
      <c r="K6" s="14">
        <v>1</v>
      </c>
      <c r="L6" s="279">
        <v>1</v>
      </c>
      <c r="M6" s="279">
        <v>1</v>
      </c>
    </row>
    <row r="7" spans="1:13" ht="30">
      <c r="A7" s="16">
        <v>4</v>
      </c>
      <c r="B7" s="10" t="s">
        <v>64</v>
      </c>
      <c r="C7" s="292">
        <v>20</v>
      </c>
      <c r="D7" s="294">
        <v>4</v>
      </c>
      <c r="E7" s="294">
        <v>3</v>
      </c>
      <c r="F7" s="79"/>
      <c r="G7" s="295">
        <v>0</v>
      </c>
      <c r="H7" s="296">
        <v>0</v>
      </c>
      <c r="I7" s="79">
        <v>0</v>
      </c>
      <c r="J7" s="292">
        <v>13</v>
      </c>
      <c r="K7" s="294">
        <v>1</v>
      </c>
      <c r="L7" s="294">
        <v>4</v>
      </c>
      <c r="M7" s="294">
        <v>0</v>
      </c>
    </row>
    <row r="8" spans="1:13" ht="30">
      <c r="A8" s="79">
        <v>5</v>
      </c>
      <c r="B8" s="10" t="s">
        <v>65</v>
      </c>
      <c r="C8" s="207">
        <v>34</v>
      </c>
      <c r="D8" s="112">
        <v>0</v>
      </c>
      <c r="E8" s="112">
        <v>4</v>
      </c>
      <c r="F8" s="79"/>
      <c r="G8" s="216">
        <v>0</v>
      </c>
      <c r="H8" s="114">
        <v>0</v>
      </c>
      <c r="I8" s="79">
        <v>0</v>
      </c>
      <c r="J8" s="207">
        <v>30</v>
      </c>
      <c r="K8" s="112">
        <v>1</v>
      </c>
      <c r="L8" s="112">
        <v>4</v>
      </c>
      <c r="M8" s="112">
        <v>0</v>
      </c>
    </row>
    <row r="9" spans="1:13" ht="30">
      <c r="A9" s="79">
        <v>6</v>
      </c>
      <c r="B9" s="9" t="s">
        <v>66</v>
      </c>
      <c r="C9" s="207">
        <v>21</v>
      </c>
      <c r="D9" s="114">
        <v>2</v>
      </c>
      <c r="E9" s="114">
        <v>0</v>
      </c>
      <c r="F9" s="79">
        <v>11.1</v>
      </c>
      <c r="G9" s="217">
        <v>0</v>
      </c>
      <c r="H9" s="114">
        <v>0</v>
      </c>
      <c r="I9" s="79">
        <v>0</v>
      </c>
      <c r="J9" s="207">
        <v>19</v>
      </c>
      <c r="K9" s="112">
        <v>1</v>
      </c>
      <c r="L9" s="112">
        <v>6</v>
      </c>
      <c r="M9" s="112">
        <v>1</v>
      </c>
    </row>
    <row r="10" spans="1:13" ht="30">
      <c r="A10" s="16">
        <v>7</v>
      </c>
      <c r="B10" s="11" t="s">
        <v>67</v>
      </c>
      <c r="C10" s="207">
        <v>20</v>
      </c>
      <c r="D10" s="114">
        <v>1</v>
      </c>
      <c r="E10" s="114">
        <v>1</v>
      </c>
      <c r="F10" s="79"/>
      <c r="G10" s="216">
        <v>1</v>
      </c>
      <c r="H10" s="114">
        <v>1</v>
      </c>
      <c r="I10" s="79">
        <v>5.5</v>
      </c>
      <c r="J10" s="207">
        <v>18</v>
      </c>
      <c r="K10" s="112">
        <v>1</v>
      </c>
      <c r="L10" s="112">
        <v>6</v>
      </c>
      <c r="M10" s="112">
        <v>3</v>
      </c>
    </row>
    <row r="11" spans="1:13" ht="30">
      <c r="A11" s="79">
        <v>8</v>
      </c>
      <c r="B11" s="10" t="s">
        <v>68</v>
      </c>
      <c r="C11" s="207">
        <v>12</v>
      </c>
      <c r="D11" s="352">
        <v>2</v>
      </c>
      <c r="E11" s="352">
        <v>3</v>
      </c>
      <c r="F11" s="79">
        <v>6</v>
      </c>
      <c r="G11" s="295">
        <v>0</v>
      </c>
      <c r="H11" s="352">
        <v>0</v>
      </c>
      <c r="I11" s="79">
        <v>0</v>
      </c>
      <c r="J11" s="207">
        <v>7</v>
      </c>
      <c r="K11" s="112">
        <v>1</v>
      </c>
      <c r="L11" s="112">
        <v>4</v>
      </c>
      <c r="M11" s="112">
        <v>0</v>
      </c>
    </row>
    <row r="12" spans="1:13" ht="30">
      <c r="A12" s="79">
        <v>9</v>
      </c>
      <c r="B12" s="9" t="s">
        <v>69</v>
      </c>
      <c r="C12" s="207">
        <v>48</v>
      </c>
      <c r="D12" s="114">
        <v>2</v>
      </c>
      <c r="E12" s="114">
        <v>8</v>
      </c>
      <c r="F12" s="79">
        <v>37</v>
      </c>
      <c r="G12" s="216">
        <v>1</v>
      </c>
      <c r="H12" s="114">
        <v>1</v>
      </c>
      <c r="I12" s="357">
        <v>0.03</v>
      </c>
      <c r="J12" s="207">
        <v>38</v>
      </c>
      <c r="K12" s="112">
        <v>1</v>
      </c>
      <c r="L12" s="112">
        <v>19</v>
      </c>
      <c r="M12" s="112">
        <v>1</v>
      </c>
    </row>
    <row r="13" spans="1:13" ht="30">
      <c r="A13" s="16">
        <v>10</v>
      </c>
      <c r="B13" s="10" t="s">
        <v>70</v>
      </c>
      <c r="C13" s="207">
        <v>13</v>
      </c>
      <c r="D13" s="114">
        <v>2</v>
      </c>
      <c r="E13" s="114">
        <v>4</v>
      </c>
      <c r="F13" s="79">
        <v>1</v>
      </c>
      <c r="G13" s="217">
        <v>0</v>
      </c>
      <c r="H13" s="114">
        <v>0</v>
      </c>
      <c r="I13" s="361">
        <v>0</v>
      </c>
      <c r="J13" s="207">
        <v>7</v>
      </c>
      <c r="K13" s="112">
        <v>1</v>
      </c>
      <c r="L13" s="112">
        <v>2</v>
      </c>
      <c r="M13" s="112">
        <v>0</v>
      </c>
    </row>
    <row r="14" spans="1:13" ht="30">
      <c r="A14" s="79">
        <v>11</v>
      </c>
      <c r="B14" s="11" t="s">
        <v>170</v>
      </c>
      <c r="C14" s="207">
        <v>31</v>
      </c>
      <c r="D14" s="377">
        <v>2</v>
      </c>
      <c r="E14" s="377">
        <v>4</v>
      </c>
      <c r="F14" s="378">
        <v>0</v>
      </c>
      <c r="G14" s="216">
        <v>1</v>
      </c>
      <c r="H14" s="377">
        <v>1</v>
      </c>
      <c r="I14" s="378">
        <v>1</v>
      </c>
      <c r="J14" s="207">
        <v>25</v>
      </c>
      <c r="K14" s="379">
        <v>0</v>
      </c>
      <c r="L14" s="379">
        <v>10</v>
      </c>
      <c r="M14" s="379">
        <v>1</v>
      </c>
    </row>
    <row r="15" spans="1:13" ht="31.5">
      <c r="A15" s="79">
        <v>12</v>
      </c>
      <c r="B15" s="115" t="s">
        <v>71</v>
      </c>
      <c r="C15" s="207">
        <v>39</v>
      </c>
      <c r="D15" s="114">
        <v>1</v>
      </c>
      <c r="E15" s="114">
        <v>6</v>
      </c>
      <c r="F15" s="79"/>
      <c r="G15" s="217">
        <v>1</v>
      </c>
      <c r="H15" s="114">
        <v>1</v>
      </c>
      <c r="I15" s="357">
        <v>0.03</v>
      </c>
      <c r="J15" s="207">
        <v>32</v>
      </c>
      <c r="K15" s="112">
        <v>2</v>
      </c>
      <c r="L15" s="112">
        <v>13</v>
      </c>
      <c r="M15" s="112">
        <v>1</v>
      </c>
    </row>
    <row r="16" spans="1:13" ht="30">
      <c r="A16" s="16">
        <v>13</v>
      </c>
      <c r="B16" s="9" t="s">
        <v>72</v>
      </c>
      <c r="C16" s="207">
        <v>42</v>
      </c>
      <c r="D16" s="352">
        <v>3</v>
      </c>
      <c r="E16" s="352">
        <v>7</v>
      </c>
      <c r="F16" s="352">
        <v>-2</v>
      </c>
      <c r="G16" s="398">
        <v>1</v>
      </c>
      <c r="H16" s="352">
        <v>1</v>
      </c>
      <c r="I16" s="399">
        <v>0.02</v>
      </c>
      <c r="J16" s="207">
        <v>32</v>
      </c>
      <c r="K16" s="112">
        <v>3</v>
      </c>
      <c r="L16" s="112">
        <v>12</v>
      </c>
      <c r="M16" s="112">
        <v>0</v>
      </c>
    </row>
    <row r="17" spans="1:13" ht="30">
      <c r="A17" s="79">
        <v>14</v>
      </c>
      <c r="B17" s="10" t="s">
        <v>73</v>
      </c>
      <c r="C17" s="207">
        <v>34</v>
      </c>
      <c r="D17" s="114"/>
      <c r="E17" s="114">
        <v>0</v>
      </c>
      <c r="F17" s="79"/>
      <c r="G17" s="216">
        <v>0</v>
      </c>
      <c r="H17" s="114">
        <v>1</v>
      </c>
      <c r="I17" s="357">
        <v>0.03</v>
      </c>
      <c r="J17" s="207">
        <v>34</v>
      </c>
      <c r="K17" s="112">
        <v>1</v>
      </c>
      <c r="L17" s="112">
        <v>12</v>
      </c>
      <c r="M17" s="112">
        <v>2</v>
      </c>
    </row>
    <row r="18" spans="1:13" ht="25.5">
      <c r="A18" s="79">
        <v>15</v>
      </c>
      <c r="B18" s="116" t="s">
        <v>74</v>
      </c>
      <c r="C18" s="207">
        <v>13</v>
      </c>
      <c r="D18" s="114">
        <v>3</v>
      </c>
      <c r="E18" s="114">
        <v>1</v>
      </c>
      <c r="F18" s="79"/>
      <c r="G18" s="216">
        <v>0</v>
      </c>
      <c r="H18" s="114">
        <v>0</v>
      </c>
      <c r="I18" s="357">
        <v>0.21</v>
      </c>
      <c r="J18" s="207">
        <v>9</v>
      </c>
      <c r="K18" s="112">
        <v>1</v>
      </c>
      <c r="L18" s="112">
        <v>1</v>
      </c>
      <c r="M18" s="112">
        <v>0</v>
      </c>
    </row>
    <row r="19" spans="1:13" ht="30">
      <c r="A19" s="16">
        <v>16</v>
      </c>
      <c r="B19" s="10" t="s">
        <v>75</v>
      </c>
      <c r="C19" s="207">
        <v>39</v>
      </c>
      <c r="D19" s="352"/>
      <c r="E19" s="352">
        <v>3</v>
      </c>
      <c r="F19" s="8"/>
      <c r="G19" s="295"/>
      <c r="H19" s="352"/>
      <c r="I19" s="8"/>
      <c r="J19" s="207">
        <v>36</v>
      </c>
      <c r="K19" s="112">
        <v>1</v>
      </c>
      <c r="L19" s="112">
        <v>14</v>
      </c>
      <c r="M19" s="112">
        <v>1</v>
      </c>
    </row>
    <row r="20" spans="1:13" ht="30">
      <c r="A20" s="79">
        <v>17</v>
      </c>
      <c r="B20" s="10" t="s">
        <v>76</v>
      </c>
      <c r="C20" s="207">
        <v>14</v>
      </c>
      <c r="D20" s="114">
        <v>3</v>
      </c>
      <c r="E20" s="114">
        <v>2</v>
      </c>
      <c r="F20" s="79">
        <v>5</v>
      </c>
      <c r="G20" s="216">
        <v>0</v>
      </c>
      <c r="H20" s="114">
        <v>0</v>
      </c>
      <c r="I20" s="79">
        <v>0</v>
      </c>
      <c r="J20" s="207">
        <v>9</v>
      </c>
      <c r="K20" s="112">
        <v>1</v>
      </c>
      <c r="L20" s="112">
        <v>4</v>
      </c>
      <c r="M20" s="112">
        <v>0</v>
      </c>
    </row>
    <row r="21" spans="1:13" ht="45">
      <c r="A21" s="79">
        <v>18</v>
      </c>
      <c r="B21" s="10" t="s">
        <v>191</v>
      </c>
      <c r="C21" s="207">
        <v>54</v>
      </c>
      <c r="D21" s="114">
        <v>3</v>
      </c>
      <c r="E21" s="114">
        <v>5</v>
      </c>
      <c r="F21" s="8"/>
      <c r="G21" s="216">
        <v>3</v>
      </c>
      <c r="H21" s="114">
        <v>3</v>
      </c>
      <c r="I21" s="79">
        <v>13.6</v>
      </c>
      <c r="J21" s="207">
        <v>46</v>
      </c>
      <c r="K21" s="112">
        <v>2</v>
      </c>
      <c r="L21" s="112">
        <v>6</v>
      </c>
      <c r="M21" s="112">
        <v>7</v>
      </c>
    </row>
    <row r="22" spans="1:13" ht="30">
      <c r="A22" s="16">
        <v>19</v>
      </c>
      <c r="B22" s="9" t="s">
        <v>77</v>
      </c>
      <c r="C22" s="207">
        <v>48</v>
      </c>
      <c r="D22" s="114">
        <v>4</v>
      </c>
      <c r="E22" s="114">
        <v>10</v>
      </c>
      <c r="F22" s="8"/>
      <c r="G22" s="216">
        <v>1</v>
      </c>
      <c r="H22" s="114">
        <v>2</v>
      </c>
      <c r="I22" s="8"/>
      <c r="J22" s="207">
        <v>34</v>
      </c>
      <c r="K22" s="112">
        <v>2</v>
      </c>
      <c r="L22" s="112">
        <v>13</v>
      </c>
      <c r="M22" s="112">
        <v>2</v>
      </c>
    </row>
    <row r="23" spans="1:13" ht="30">
      <c r="A23" s="79">
        <v>20</v>
      </c>
      <c r="B23" s="10" t="s">
        <v>78</v>
      </c>
      <c r="C23" s="207">
        <v>21</v>
      </c>
      <c r="D23" s="114">
        <v>3</v>
      </c>
      <c r="E23" s="114">
        <v>1</v>
      </c>
      <c r="F23" s="8"/>
      <c r="G23" s="216">
        <v>0</v>
      </c>
      <c r="H23" s="114">
        <v>0</v>
      </c>
      <c r="I23" s="8"/>
      <c r="J23" s="207">
        <v>17</v>
      </c>
      <c r="K23" s="112">
        <v>0</v>
      </c>
      <c r="L23" s="112">
        <v>3</v>
      </c>
      <c r="M23" s="112">
        <v>0</v>
      </c>
    </row>
    <row r="24" spans="1:13" ht="25.5">
      <c r="A24" s="79">
        <v>21</v>
      </c>
      <c r="B24" s="116" t="s">
        <v>79</v>
      </c>
      <c r="C24" s="207">
        <v>23</v>
      </c>
      <c r="D24" s="114">
        <v>0</v>
      </c>
      <c r="E24" s="114">
        <v>4</v>
      </c>
      <c r="F24" s="79">
        <v>18</v>
      </c>
      <c r="G24" s="216">
        <v>0</v>
      </c>
      <c r="H24" s="114">
        <v>0</v>
      </c>
      <c r="I24" s="79">
        <v>0</v>
      </c>
      <c r="J24" s="207">
        <v>19</v>
      </c>
      <c r="K24" s="112">
        <v>1</v>
      </c>
      <c r="L24" s="112">
        <v>9</v>
      </c>
      <c r="M24" s="112">
        <v>0</v>
      </c>
    </row>
    <row r="25" spans="1:13" ht="30">
      <c r="A25" s="16">
        <v>22</v>
      </c>
      <c r="B25" s="9" t="s">
        <v>80</v>
      </c>
      <c r="C25" s="207">
        <v>47</v>
      </c>
      <c r="D25" s="114">
        <v>0</v>
      </c>
      <c r="E25" s="114">
        <v>11</v>
      </c>
      <c r="F25" s="79">
        <v>0</v>
      </c>
      <c r="G25" s="216">
        <v>2</v>
      </c>
      <c r="H25" s="114">
        <v>2</v>
      </c>
      <c r="I25" s="357">
        <v>0.06</v>
      </c>
      <c r="J25" s="207">
        <v>36</v>
      </c>
      <c r="K25" s="112">
        <v>2</v>
      </c>
      <c r="L25" s="112">
        <v>12</v>
      </c>
      <c r="M25" s="112">
        <v>0</v>
      </c>
    </row>
    <row r="26" spans="1:13" ht="30">
      <c r="A26" s="79">
        <v>23</v>
      </c>
      <c r="B26" s="10" t="s">
        <v>81</v>
      </c>
      <c r="C26" s="207">
        <v>23</v>
      </c>
      <c r="D26" s="114"/>
      <c r="E26" s="114">
        <v>2</v>
      </c>
      <c r="F26" s="79">
        <v>23</v>
      </c>
      <c r="G26" s="217">
        <v>1</v>
      </c>
      <c r="H26" s="114">
        <v>1</v>
      </c>
      <c r="I26" s="357">
        <v>0.05</v>
      </c>
      <c r="J26" s="207">
        <v>21</v>
      </c>
      <c r="K26" s="112">
        <v>1</v>
      </c>
      <c r="L26" s="112">
        <v>10</v>
      </c>
      <c r="M26" s="112">
        <v>2</v>
      </c>
    </row>
    <row r="27" spans="1:13" ht="45">
      <c r="A27" s="79">
        <v>24</v>
      </c>
      <c r="B27" s="10" t="s">
        <v>171</v>
      </c>
      <c r="C27" s="207">
        <v>39</v>
      </c>
      <c r="D27" s="352">
        <v>2</v>
      </c>
      <c r="E27" s="352">
        <v>7</v>
      </c>
      <c r="F27" s="352">
        <v>28</v>
      </c>
      <c r="G27" s="295">
        <v>1</v>
      </c>
      <c r="H27" s="352">
        <v>1</v>
      </c>
      <c r="I27" s="357">
        <v>0.02</v>
      </c>
      <c r="J27" s="207">
        <v>30</v>
      </c>
      <c r="K27" s="112">
        <v>2</v>
      </c>
      <c r="L27" s="112">
        <v>15</v>
      </c>
      <c r="M27" s="112">
        <v>2</v>
      </c>
    </row>
    <row r="28" spans="1:13" ht="30">
      <c r="A28" s="16">
        <v>25</v>
      </c>
      <c r="B28" s="10" t="s">
        <v>82</v>
      </c>
      <c r="C28" s="207">
        <v>36</v>
      </c>
      <c r="D28" s="114">
        <v>3</v>
      </c>
      <c r="E28" s="114">
        <v>0</v>
      </c>
      <c r="F28" s="79">
        <v>31</v>
      </c>
      <c r="G28" s="216">
        <v>1</v>
      </c>
      <c r="H28" s="114">
        <v>1</v>
      </c>
      <c r="I28" s="79">
        <v>3</v>
      </c>
      <c r="J28" s="207">
        <v>33</v>
      </c>
      <c r="K28" s="112">
        <v>1</v>
      </c>
      <c r="L28" s="112">
        <v>11</v>
      </c>
      <c r="M28" s="112">
        <v>1</v>
      </c>
    </row>
    <row r="29" spans="1:13" ht="30">
      <c r="A29" s="79">
        <v>26</v>
      </c>
      <c r="B29" s="9" t="s">
        <v>83</v>
      </c>
      <c r="C29" s="207">
        <v>21</v>
      </c>
      <c r="D29" s="114">
        <v>0</v>
      </c>
      <c r="E29" s="114">
        <v>3</v>
      </c>
      <c r="F29" s="8"/>
      <c r="G29" s="216">
        <v>0</v>
      </c>
      <c r="H29" s="114">
        <v>0</v>
      </c>
      <c r="I29" s="8"/>
      <c r="J29" s="207">
        <v>18</v>
      </c>
      <c r="K29" s="112">
        <v>1</v>
      </c>
      <c r="L29" s="112">
        <v>7</v>
      </c>
      <c r="M29" s="112">
        <v>1</v>
      </c>
    </row>
    <row r="30" spans="1:13" ht="30">
      <c r="A30" s="79">
        <v>27</v>
      </c>
      <c r="B30" s="10" t="s">
        <v>84</v>
      </c>
      <c r="C30" s="207">
        <v>30</v>
      </c>
      <c r="D30" s="112">
        <v>1</v>
      </c>
      <c r="E30" s="112">
        <v>0</v>
      </c>
      <c r="F30" s="112"/>
      <c r="G30" s="216">
        <v>0</v>
      </c>
      <c r="H30" s="112">
        <v>0</v>
      </c>
      <c r="I30" s="112"/>
      <c r="J30" s="207">
        <v>29</v>
      </c>
      <c r="K30" s="112">
        <v>1</v>
      </c>
      <c r="L30" s="112">
        <v>14</v>
      </c>
      <c r="M30" s="112">
        <v>1</v>
      </c>
    </row>
    <row r="31" spans="1:13" ht="30">
      <c r="A31" s="16">
        <v>28</v>
      </c>
      <c r="B31" s="10" t="s">
        <v>85</v>
      </c>
      <c r="C31" s="207">
        <v>17</v>
      </c>
      <c r="D31" s="114"/>
      <c r="E31" s="114"/>
      <c r="F31" s="352"/>
      <c r="G31" s="216"/>
      <c r="H31" s="114"/>
      <c r="I31" s="79"/>
      <c r="J31" s="207">
        <v>17</v>
      </c>
      <c r="K31" s="112">
        <v>1</v>
      </c>
      <c r="L31" s="112">
        <v>2</v>
      </c>
      <c r="M31" s="112">
        <v>0</v>
      </c>
    </row>
    <row r="32" spans="1:13" ht="30">
      <c r="A32" s="79">
        <v>29</v>
      </c>
      <c r="B32" s="9" t="s">
        <v>86</v>
      </c>
      <c r="C32" s="207">
        <v>37</v>
      </c>
      <c r="D32" s="114">
        <v>0</v>
      </c>
      <c r="E32" s="114">
        <v>4</v>
      </c>
      <c r="F32" s="79">
        <v>0</v>
      </c>
      <c r="G32" s="217">
        <v>0</v>
      </c>
      <c r="H32" s="114">
        <v>0</v>
      </c>
      <c r="I32" s="79">
        <v>0</v>
      </c>
      <c r="J32" s="207">
        <v>33</v>
      </c>
      <c r="K32" s="112">
        <v>2</v>
      </c>
      <c r="L32" s="112">
        <v>11</v>
      </c>
      <c r="M32" s="112">
        <v>0</v>
      </c>
    </row>
    <row r="33" spans="1:13" ht="30">
      <c r="A33" s="79">
        <v>30</v>
      </c>
      <c r="B33" s="10" t="s">
        <v>87</v>
      </c>
      <c r="C33" s="207">
        <v>30</v>
      </c>
      <c r="D33" s="114">
        <v>0</v>
      </c>
      <c r="E33" s="114">
        <v>0</v>
      </c>
      <c r="F33" s="79"/>
      <c r="G33" s="216">
        <v>1</v>
      </c>
      <c r="H33" s="114">
        <v>1</v>
      </c>
      <c r="I33" s="357">
        <v>0.03</v>
      </c>
      <c r="J33" s="207">
        <v>30</v>
      </c>
      <c r="K33" s="112">
        <v>1</v>
      </c>
      <c r="L33" s="112">
        <v>6</v>
      </c>
      <c r="M33" s="112">
        <v>1</v>
      </c>
    </row>
    <row r="34" spans="1:13" ht="30">
      <c r="A34" s="16">
        <v>31</v>
      </c>
      <c r="B34" s="10" t="s">
        <v>88</v>
      </c>
      <c r="C34" s="207">
        <v>31</v>
      </c>
      <c r="D34" s="114">
        <v>2</v>
      </c>
      <c r="E34" s="114">
        <v>3</v>
      </c>
      <c r="F34" s="8"/>
      <c r="G34" s="216"/>
      <c r="H34" s="114"/>
      <c r="I34" s="8"/>
      <c r="J34" s="207">
        <v>26</v>
      </c>
      <c r="K34" s="112">
        <v>1</v>
      </c>
      <c r="L34" s="112">
        <v>7</v>
      </c>
      <c r="M34" s="112"/>
    </row>
    <row r="35" spans="1:13" ht="30">
      <c r="A35" s="79">
        <v>32</v>
      </c>
      <c r="B35" s="10" t="s">
        <v>89</v>
      </c>
      <c r="C35" s="207">
        <v>18</v>
      </c>
      <c r="D35" s="114">
        <v>1</v>
      </c>
      <c r="E35" s="114">
        <v>2</v>
      </c>
      <c r="F35" s="79"/>
      <c r="G35" s="216">
        <v>2</v>
      </c>
      <c r="H35" s="114">
        <v>1</v>
      </c>
      <c r="I35" s="357">
        <v>0.05</v>
      </c>
      <c r="J35" s="207">
        <v>15</v>
      </c>
      <c r="K35" s="112">
        <v>1</v>
      </c>
      <c r="L35" s="112">
        <v>4</v>
      </c>
      <c r="M35" s="112">
        <v>0</v>
      </c>
    </row>
    <row r="36" spans="1:13" ht="30">
      <c r="A36" s="79">
        <v>33</v>
      </c>
      <c r="B36" s="10" t="s">
        <v>90</v>
      </c>
      <c r="C36" s="207">
        <v>22</v>
      </c>
      <c r="D36" s="114"/>
      <c r="E36" s="114"/>
      <c r="F36" s="8"/>
      <c r="G36" s="217"/>
      <c r="H36" s="114"/>
      <c r="I36" s="8"/>
      <c r="J36" s="207">
        <v>22</v>
      </c>
      <c r="K36" s="112">
        <v>1</v>
      </c>
      <c r="L36" s="112">
        <v>1</v>
      </c>
      <c r="M36" s="112">
        <v>0</v>
      </c>
    </row>
    <row r="37" spans="1:13" ht="30">
      <c r="A37" s="16">
        <v>34</v>
      </c>
      <c r="B37" s="10" t="s">
        <v>91</v>
      </c>
      <c r="C37" s="497">
        <v>24</v>
      </c>
      <c r="D37" s="501">
        <v>0</v>
      </c>
      <c r="E37" s="501">
        <v>0</v>
      </c>
      <c r="F37" s="498"/>
      <c r="G37" s="500">
        <v>0</v>
      </c>
      <c r="H37" s="501">
        <v>0</v>
      </c>
      <c r="I37" s="498"/>
      <c r="J37" s="497">
        <v>24</v>
      </c>
      <c r="K37" s="499"/>
      <c r="L37" s="499">
        <v>7</v>
      </c>
      <c r="M37" s="499">
        <v>0</v>
      </c>
    </row>
    <row r="38" spans="1:13" ht="30">
      <c r="A38" s="79">
        <v>35</v>
      </c>
      <c r="B38" s="9" t="s">
        <v>92</v>
      </c>
      <c r="C38" s="207">
        <v>48</v>
      </c>
      <c r="D38" s="114">
        <v>3</v>
      </c>
      <c r="E38" s="114">
        <v>9</v>
      </c>
      <c r="F38" s="79"/>
      <c r="G38" s="216">
        <v>2</v>
      </c>
      <c r="H38" s="114">
        <v>2</v>
      </c>
      <c r="I38" s="357">
        <v>0.05</v>
      </c>
      <c r="J38" s="207">
        <v>36</v>
      </c>
      <c r="K38" s="112">
        <v>2</v>
      </c>
      <c r="L38" s="112">
        <v>15</v>
      </c>
      <c r="M38" s="112">
        <v>0</v>
      </c>
    </row>
    <row r="39" spans="1:13">
      <c r="A39" s="12"/>
      <c r="B39" s="12" t="s">
        <v>172</v>
      </c>
      <c r="C39" s="175">
        <v>1059</v>
      </c>
      <c r="D39" s="175">
        <v>57</v>
      </c>
      <c r="E39" s="175">
        <v>125</v>
      </c>
      <c r="F39" s="118"/>
      <c r="G39" s="176">
        <v>20</v>
      </c>
      <c r="H39" s="176">
        <v>20</v>
      </c>
      <c r="I39" s="219"/>
      <c r="J39" s="176">
        <v>877</v>
      </c>
      <c r="K39" s="176">
        <v>42</v>
      </c>
      <c r="L39" s="118">
        <v>284</v>
      </c>
      <c r="M39" s="118">
        <v>35</v>
      </c>
    </row>
    <row r="40" spans="1:13" ht="15.75">
      <c r="D40" s="557">
        <v>182</v>
      </c>
      <c r="E40" s="557"/>
      <c r="J40" s="558"/>
      <c r="K40" s="559"/>
    </row>
    <row r="42" spans="1:13">
      <c r="C42" s="491"/>
      <c r="D42" s="184"/>
      <c r="E42" s="492"/>
    </row>
  </sheetData>
  <mergeCells count="15">
    <mergeCell ref="A2:A3"/>
    <mergeCell ref="B2:B3"/>
    <mergeCell ref="C2:C3"/>
    <mergeCell ref="D2:D3"/>
    <mergeCell ref="E2:E3"/>
    <mergeCell ref="M1:M3"/>
    <mergeCell ref="F2:F3"/>
    <mergeCell ref="G2:G3"/>
    <mergeCell ref="H2:H3"/>
    <mergeCell ref="I2:I3"/>
    <mergeCell ref="D40:E40"/>
    <mergeCell ref="J40:K40"/>
    <mergeCell ref="J1:J3"/>
    <mergeCell ref="K1:K3"/>
    <mergeCell ref="L1:L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Z18"/>
  <sheetViews>
    <sheetView topLeftCell="EQ1" zoomScale="78" zoomScaleNormal="78" workbookViewId="0">
      <selection activeCell="FV20" sqref="FV20"/>
    </sheetView>
  </sheetViews>
  <sheetFormatPr defaultRowHeight="15"/>
  <cols>
    <col min="2" max="2" width="12" customWidth="1"/>
    <col min="178" max="178" width="13.7109375" bestFit="1" customWidth="1"/>
    <col min="179" max="179" width="10.85546875" bestFit="1" customWidth="1"/>
    <col min="180" max="182" width="10.5703125" bestFit="1" customWidth="1"/>
  </cols>
  <sheetData>
    <row r="1" spans="1:182">
      <c r="A1" s="573" t="s">
        <v>106</v>
      </c>
      <c r="B1" s="573"/>
      <c r="C1" s="573"/>
      <c r="D1" s="573"/>
      <c r="E1" s="573"/>
      <c r="F1" s="573"/>
      <c r="G1" s="573"/>
      <c r="H1" s="45"/>
    </row>
    <row r="2" spans="1:182">
      <c r="A2" s="574" t="s">
        <v>250</v>
      </c>
      <c r="B2" s="574"/>
      <c r="C2" s="574"/>
      <c r="D2" s="574"/>
      <c r="E2" s="574"/>
      <c r="F2" s="574"/>
      <c r="G2" s="574"/>
      <c r="H2" s="574"/>
      <c r="I2" s="574"/>
      <c r="J2" s="574"/>
      <c r="K2" s="574"/>
      <c r="L2" s="574"/>
      <c r="M2" s="574"/>
      <c r="N2" s="574"/>
      <c r="O2" s="574"/>
      <c r="P2" s="574"/>
      <c r="Q2" s="574"/>
      <c r="R2" s="574"/>
      <c r="S2" s="574"/>
      <c r="T2" s="574"/>
      <c r="U2" s="574"/>
      <c r="V2" s="574"/>
    </row>
    <row r="3" spans="1:182" ht="18.75">
      <c r="A3" s="46"/>
      <c r="B3" s="47"/>
      <c r="C3" s="575" t="s">
        <v>107</v>
      </c>
      <c r="D3" s="576"/>
      <c r="E3" s="576"/>
      <c r="F3" s="576"/>
      <c r="G3" s="577"/>
      <c r="H3" s="572" t="s">
        <v>192</v>
      </c>
      <c r="I3" s="572"/>
      <c r="J3" s="572"/>
      <c r="K3" s="572"/>
      <c r="L3" s="572"/>
      <c r="M3" s="572" t="s">
        <v>193</v>
      </c>
      <c r="N3" s="572"/>
      <c r="O3" s="572"/>
      <c r="P3" s="572"/>
      <c r="Q3" s="572"/>
      <c r="R3" s="572" t="s">
        <v>194</v>
      </c>
      <c r="S3" s="572"/>
      <c r="T3" s="572"/>
      <c r="U3" s="572"/>
      <c r="V3" s="572"/>
      <c r="W3" s="572" t="s">
        <v>195</v>
      </c>
      <c r="X3" s="572"/>
      <c r="Y3" s="572"/>
      <c r="Z3" s="572"/>
      <c r="AA3" s="572"/>
      <c r="AB3" s="572" t="s">
        <v>196</v>
      </c>
      <c r="AC3" s="572"/>
      <c r="AD3" s="572"/>
      <c r="AE3" s="572"/>
      <c r="AF3" s="572"/>
      <c r="AG3" s="572" t="s">
        <v>197</v>
      </c>
      <c r="AH3" s="572"/>
      <c r="AI3" s="572"/>
      <c r="AJ3" s="572"/>
      <c r="AK3" s="572"/>
      <c r="AL3" s="572" t="s">
        <v>198</v>
      </c>
      <c r="AM3" s="572"/>
      <c r="AN3" s="572"/>
      <c r="AO3" s="572"/>
      <c r="AP3" s="572"/>
      <c r="AQ3" s="572" t="s">
        <v>199</v>
      </c>
      <c r="AR3" s="572"/>
      <c r="AS3" s="572"/>
      <c r="AT3" s="572"/>
      <c r="AU3" s="572"/>
      <c r="AV3" s="572" t="s">
        <v>200</v>
      </c>
      <c r="AW3" s="572"/>
      <c r="AX3" s="572"/>
      <c r="AY3" s="572"/>
      <c r="AZ3" s="572"/>
      <c r="BA3" s="572" t="s">
        <v>201</v>
      </c>
      <c r="BB3" s="572"/>
      <c r="BC3" s="572"/>
      <c r="BD3" s="572"/>
      <c r="BE3" s="572"/>
      <c r="BF3" s="572" t="s">
        <v>202</v>
      </c>
      <c r="BG3" s="572"/>
      <c r="BH3" s="572"/>
      <c r="BI3" s="572"/>
      <c r="BJ3" s="572"/>
      <c r="BK3" s="572" t="s">
        <v>203</v>
      </c>
      <c r="BL3" s="572"/>
      <c r="BM3" s="572"/>
      <c r="BN3" s="572"/>
      <c r="BO3" s="572"/>
      <c r="BP3" s="572" t="s">
        <v>204</v>
      </c>
      <c r="BQ3" s="572"/>
      <c r="BR3" s="572"/>
      <c r="BS3" s="572"/>
      <c r="BT3" s="572"/>
      <c r="BU3" s="572" t="s">
        <v>205</v>
      </c>
      <c r="BV3" s="572"/>
      <c r="BW3" s="572"/>
      <c r="BX3" s="572"/>
      <c r="BY3" s="572"/>
      <c r="BZ3" s="572" t="s">
        <v>206</v>
      </c>
      <c r="CA3" s="572"/>
      <c r="CB3" s="572"/>
      <c r="CC3" s="572"/>
      <c r="CD3" s="572"/>
      <c r="CE3" s="572" t="s">
        <v>207</v>
      </c>
      <c r="CF3" s="572"/>
      <c r="CG3" s="572"/>
      <c r="CH3" s="572"/>
      <c r="CI3" s="572"/>
      <c r="CJ3" s="572" t="s">
        <v>208</v>
      </c>
      <c r="CK3" s="572"/>
      <c r="CL3" s="572"/>
      <c r="CM3" s="572"/>
      <c r="CN3" s="572"/>
      <c r="CO3" s="572" t="s">
        <v>209</v>
      </c>
      <c r="CP3" s="572"/>
      <c r="CQ3" s="572"/>
      <c r="CR3" s="572"/>
      <c r="CS3" s="572"/>
      <c r="CT3" s="572" t="s">
        <v>210</v>
      </c>
      <c r="CU3" s="572"/>
      <c r="CV3" s="572"/>
      <c r="CW3" s="572"/>
      <c r="CX3" s="572"/>
      <c r="CY3" s="572" t="s">
        <v>211</v>
      </c>
      <c r="CZ3" s="572"/>
      <c r="DA3" s="572"/>
      <c r="DB3" s="572"/>
      <c r="DC3" s="572"/>
      <c r="DD3" s="572" t="s">
        <v>212</v>
      </c>
      <c r="DE3" s="572"/>
      <c r="DF3" s="572"/>
      <c r="DG3" s="572"/>
      <c r="DH3" s="572"/>
      <c r="DI3" s="572" t="s">
        <v>213</v>
      </c>
      <c r="DJ3" s="572"/>
      <c r="DK3" s="572"/>
      <c r="DL3" s="572"/>
      <c r="DM3" s="572"/>
      <c r="DN3" s="572" t="s">
        <v>214</v>
      </c>
      <c r="DO3" s="572"/>
      <c r="DP3" s="572"/>
      <c r="DQ3" s="572"/>
      <c r="DR3" s="572"/>
      <c r="DS3" s="572" t="s">
        <v>215</v>
      </c>
      <c r="DT3" s="572"/>
      <c r="DU3" s="572"/>
      <c r="DV3" s="572"/>
      <c r="DW3" s="572"/>
      <c r="DX3" s="572" t="s">
        <v>216</v>
      </c>
      <c r="DY3" s="572"/>
      <c r="DZ3" s="572"/>
      <c r="EA3" s="572"/>
      <c r="EB3" s="572"/>
      <c r="EC3" s="572" t="s">
        <v>217</v>
      </c>
      <c r="ED3" s="572"/>
      <c r="EE3" s="572"/>
      <c r="EF3" s="572"/>
      <c r="EG3" s="572"/>
      <c r="EH3" s="572" t="s">
        <v>218</v>
      </c>
      <c r="EI3" s="572"/>
      <c r="EJ3" s="572"/>
      <c r="EK3" s="572"/>
      <c r="EL3" s="572"/>
      <c r="EM3" s="572" t="s">
        <v>219</v>
      </c>
      <c r="EN3" s="572"/>
      <c r="EO3" s="572"/>
      <c r="EP3" s="572"/>
      <c r="EQ3" s="572"/>
      <c r="ER3" s="572" t="s">
        <v>187</v>
      </c>
      <c r="ES3" s="572"/>
      <c r="ET3" s="572"/>
      <c r="EU3" s="572"/>
      <c r="EV3" s="572"/>
      <c r="EW3" s="572" t="s">
        <v>220</v>
      </c>
      <c r="EX3" s="572"/>
      <c r="EY3" s="572"/>
      <c r="EZ3" s="572"/>
      <c r="FA3" s="572"/>
      <c r="FB3" s="572" t="s">
        <v>221</v>
      </c>
      <c r="FC3" s="572"/>
      <c r="FD3" s="572"/>
      <c r="FE3" s="572"/>
      <c r="FF3" s="572"/>
      <c r="FG3" s="572" t="s">
        <v>222</v>
      </c>
      <c r="FH3" s="572"/>
      <c r="FI3" s="572"/>
      <c r="FJ3" s="572"/>
      <c r="FK3" s="572"/>
      <c r="FL3" s="572" t="s">
        <v>223</v>
      </c>
      <c r="FM3" s="572"/>
      <c r="FN3" s="572"/>
      <c r="FO3" s="572"/>
      <c r="FP3" s="572"/>
      <c r="FQ3" s="572" t="s">
        <v>224</v>
      </c>
      <c r="FR3" s="572"/>
      <c r="FS3" s="572"/>
      <c r="FT3" s="572"/>
      <c r="FU3" s="581"/>
      <c r="FV3" s="578" t="s">
        <v>225</v>
      </c>
      <c r="FW3" s="579"/>
      <c r="FX3" s="579"/>
      <c r="FY3" s="579"/>
      <c r="FZ3" s="580"/>
    </row>
    <row r="4" spans="1:182" ht="37.5">
      <c r="A4" s="48" t="s">
        <v>55</v>
      </c>
      <c r="B4" s="49"/>
      <c r="C4" s="50" t="s">
        <v>108</v>
      </c>
      <c r="D4" s="48" t="s">
        <v>109</v>
      </c>
      <c r="E4" s="48" t="s">
        <v>110</v>
      </c>
      <c r="F4" s="48" t="s">
        <v>111</v>
      </c>
      <c r="G4" s="48" t="s">
        <v>94</v>
      </c>
      <c r="H4" s="158" t="s">
        <v>108</v>
      </c>
      <c r="I4" s="154" t="s">
        <v>109</v>
      </c>
      <c r="J4" s="48" t="s">
        <v>110</v>
      </c>
      <c r="K4" s="48" t="s">
        <v>111</v>
      </c>
      <c r="L4" s="159" t="s">
        <v>94</v>
      </c>
      <c r="M4" s="158" t="s">
        <v>108</v>
      </c>
      <c r="N4" s="154" t="s">
        <v>109</v>
      </c>
      <c r="O4" s="48" t="s">
        <v>110</v>
      </c>
      <c r="P4" s="48" t="s">
        <v>111</v>
      </c>
      <c r="Q4" s="159" t="s">
        <v>94</v>
      </c>
      <c r="R4" s="158" t="s">
        <v>108</v>
      </c>
      <c r="S4" s="154" t="s">
        <v>109</v>
      </c>
      <c r="T4" s="48" t="s">
        <v>110</v>
      </c>
      <c r="U4" s="48" t="s">
        <v>111</v>
      </c>
      <c r="V4" s="159" t="s">
        <v>94</v>
      </c>
      <c r="W4" s="158" t="s">
        <v>108</v>
      </c>
      <c r="X4" s="154" t="s">
        <v>109</v>
      </c>
      <c r="Y4" s="48" t="s">
        <v>110</v>
      </c>
      <c r="Z4" s="48" t="s">
        <v>111</v>
      </c>
      <c r="AA4" s="159" t="s">
        <v>94</v>
      </c>
      <c r="AB4" s="158" t="s">
        <v>108</v>
      </c>
      <c r="AC4" s="154" t="s">
        <v>109</v>
      </c>
      <c r="AD4" s="48" t="s">
        <v>110</v>
      </c>
      <c r="AE4" s="48" t="s">
        <v>111</v>
      </c>
      <c r="AF4" s="159" t="s">
        <v>94</v>
      </c>
      <c r="AG4" s="158" t="s">
        <v>108</v>
      </c>
      <c r="AH4" s="154" t="s">
        <v>109</v>
      </c>
      <c r="AI4" s="48" t="s">
        <v>110</v>
      </c>
      <c r="AJ4" s="48" t="s">
        <v>111</v>
      </c>
      <c r="AK4" s="159" t="s">
        <v>94</v>
      </c>
      <c r="AL4" s="158" t="s">
        <v>108</v>
      </c>
      <c r="AM4" s="154" t="s">
        <v>109</v>
      </c>
      <c r="AN4" s="48" t="s">
        <v>110</v>
      </c>
      <c r="AO4" s="48" t="s">
        <v>111</v>
      </c>
      <c r="AP4" s="159" t="s">
        <v>94</v>
      </c>
      <c r="AQ4" s="158" t="s">
        <v>108</v>
      </c>
      <c r="AR4" s="154" t="s">
        <v>109</v>
      </c>
      <c r="AS4" s="48" t="s">
        <v>110</v>
      </c>
      <c r="AT4" s="48" t="s">
        <v>111</v>
      </c>
      <c r="AU4" s="159" t="s">
        <v>94</v>
      </c>
      <c r="AV4" s="158" t="s">
        <v>108</v>
      </c>
      <c r="AW4" s="154" t="s">
        <v>109</v>
      </c>
      <c r="AX4" s="48" t="s">
        <v>110</v>
      </c>
      <c r="AY4" s="48" t="s">
        <v>111</v>
      </c>
      <c r="AZ4" s="159" t="s">
        <v>94</v>
      </c>
      <c r="BA4" s="158" t="s">
        <v>108</v>
      </c>
      <c r="BB4" s="154" t="s">
        <v>109</v>
      </c>
      <c r="BC4" s="48" t="s">
        <v>110</v>
      </c>
      <c r="BD4" s="48" t="s">
        <v>111</v>
      </c>
      <c r="BE4" s="159" t="s">
        <v>94</v>
      </c>
      <c r="BF4" s="158" t="s">
        <v>108</v>
      </c>
      <c r="BG4" s="154" t="s">
        <v>109</v>
      </c>
      <c r="BH4" s="48" t="s">
        <v>110</v>
      </c>
      <c r="BI4" s="48" t="s">
        <v>111</v>
      </c>
      <c r="BJ4" s="159" t="s">
        <v>94</v>
      </c>
      <c r="BK4" s="158" t="s">
        <v>108</v>
      </c>
      <c r="BL4" s="154" t="s">
        <v>109</v>
      </c>
      <c r="BM4" s="48" t="s">
        <v>110</v>
      </c>
      <c r="BN4" s="48" t="s">
        <v>111</v>
      </c>
      <c r="BO4" s="159" t="s">
        <v>94</v>
      </c>
      <c r="BP4" s="158" t="s">
        <v>108</v>
      </c>
      <c r="BQ4" s="154" t="s">
        <v>109</v>
      </c>
      <c r="BR4" s="48" t="s">
        <v>110</v>
      </c>
      <c r="BS4" s="48" t="s">
        <v>111</v>
      </c>
      <c r="BT4" s="159" t="s">
        <v>94</v>
      </c>
      <c r="BU4" s="158" t="s">
        <v>108</v>
      </c>
      <c r="BV4" s="154" t="s">
        <v>109</v>
      </c>
      <c r="BW4" s="48" t="s">
        <v>110</v>
      </c>
      <c r="BX4" s="48" t="s">
        <v>111</v>
      </c>
      <c r="BY4" s="159" t="s">
        <v>94</v>
      </c>
      <c r="BZ4" s="158" t="s">
        <v>108</v>
      </c>
      <c r="CA4" s="154" t="s">
        <v>109</v>
      </c>
      <c r="CB4" s="48" t="s">
        <v>110</v>
      </c>
      <c r="CC4" s="48" t="s">
        <v>111</v>
      </c>
      <c r="CD4" s="159" t="s">
        <v>94</v>
      </c>
      <c r="CE4" s="158" t="s">
        <v>108</v>
      </c>
      <c r="CF4" s="154" t="s">
        <v>109</v>
      </c>
      <c r="CG4" s="48" t="s">
        <v>110</v>
      </c>
      <c r="CH4" s="48" t="s">
        <v>111</v>
      </c>
      <c r="CI4" s="159" t="s">
        <v>94</v>
      </c>
      <c r="CJ4" s="158" t="s">
        <v>108</v>
      </c>
      <c r="CK4" s="154" t="s">
        <v>109</v>
      </c>
      <c r="CL4" s="48" t="s">
        <v>110</v>
      </c>
      <c r="CM4" s="48" t="s">
        <v>111</v>
      </c>
      <c r="CN4" s="159" t="s">
        <v>94</v>
      </c>
      <c r="CO4" s="158" t="s">
        <v>108</v>
      </c>
      <c r="CP4" s="154" t="s">
        <v>109</v>
      </c>
      <c r="CQ4" s="48" t="s">
        <v>110</v>
      </c>
      <c r="CR4" s="48" t="s">
        <v>111</v>
      </c>
      <c r="CS4" s="159" t="s">
        <v>94</v>
      </c>
      <c r="CT4" s="158" t="s">
        <v>108</v>
      </c>
      <c r="CU4" s="154" t="s">
        <v>109</v>
      </c>
      <c r="CV4" s="48" t="s">
        <v>110</v>
      </c>
      <c r="CW4" s="48" t="s">
        <v>111</v>
      </c>
      <c r="CX4" s="159" t="s">
        <v>94</v>
      </c>
      <c r="CY4" s="158" t="s">
        <v>108</v>
      </c>
      <c r="CZ4" s="154" t="s">
        <v>109</v>
      </c>
      <c r="DA4" s="48" t="s">
        <v>110</v>
      </c>
      <c r="DB4" s="48" t="s">
        <v>111</v>
      </c>
      <c r="DC4" s="159" t="s">
        <v>94</v>
      </c>
      <c r="DD4" s="158" t="s">
        <v>108</v>
      </c>
      <c r="DE4" s="154" t="s">
        <v>109</v>
      </c>
      <c r="DF4" s="48" t="s">
        <v>110</v>
      </c>
      <c r="DG4" s="48" t="s">
        <v>111</v>
      </c>
      <c r="DH4" s="159" t="s">
        <v>94</v>
      </c>
      <c r="DI4" s="158" t="s">
        <v>108</v>
      </c>
      <c r="DJ4" s="154" t="s">
        <v>109</v>
      </c>
      <c r="DK4" s="48" t="s">
        <v>110</v>
      </c>
      <c r="DL4" s="48" t="s">
        <v>111</v>
      </c>
      <c r="DM4" s="159" t="s">
        <v>94</v>
      </c>
      <c r="DN4" s="158" t="s">
        <v>108</v>
      </c>
      <c r="DO4" s="154" t="s">
        <v>109</v>
      </c>
      <c r="DP4" s="48" t="s">
        <v>110</v>
      </c>
      <c r="DQ4" s="48" t="s">
        <v>111</v>
      </c>
      <c r="DR4" s="159" t="s">
        <v>94</v>
      </c>
      <c r="DS4" s="158" t="s">
        <v>108</v>
      </c>
      <c r="DT4" s="154" t="s">
        <v>109</v>
      </c>
      <c r="DU4" s="48" t="s">
        <v>110</v>
      </c>
      <c r="DV4" s="48" t="s">
        <v>111</v>
      </c>
      <c r="DW4" s="159" t="s">
        <v>94</v>
      </c>
      <c r="DX4" s="158" t="s">
        <v>108</v>
      </c>
      <c r="DY4" s="154" t="s">
        <v>109</v>
      </c>
      <c r="DZ4" s="48" t="s">
        <v>110</v>
      </c>
      <c r="EA4" s="48" t="s">
        <v>111</v>
      </c>
      <c r="EB4" s="159" t="s">
        <v>94</v>
      </c>
      <c r="EC4" s="158" t="s">
        <v>108</v>
      </c>
      <c r="ED4" s="154" t="s">
        <v>109</v>
      </c>
      <c r="EE4" s="48" t="s">
        <v>110</v>
      </c>
      <c r="EF4" s="48" t="s">
        <v>111</v>
      </c>
      <c r="EG4" s="159" t="s">
        <v>94</v>
      </c>
      <c r="EH4" s="158" t="s">
        <v>108</v>
      </c>
      <c r="EI4" s="154" t="s">
        <v>109</v>
      </c>
      <c r="EJ4" s="48" t="s">
        <v>110</v>
      </c>
      <c r="EK4" s="48" t="s">
        <v>111</v>
      </c>
      <c r="EL4" s="159" t="s">
        <v>94</v>
      </c>
      <c r="EM4" s="158" t="s">
        <v>108</v>
      </c>
      <c r="EN4" s="154" t="s">
        <v>109</v>
      </c>
      <c r="EO4" s="48" t="s">
        <v>110</v>
      </c>
      <c r="EP4" s="48" t="s">
        <v>111</v>
      </c>
      <c r="EQ4" s="159" t="s">
        <v>94</v>
      </c>
      <c r="ER4" s="158" t="s">
        <v>108</v>
      </c>
      <c r="ES4" s="154" t="s">
        <v>109</v>
      </c>
      <c r="ET4" s="48" t="s">
        <v>110</v>
      </c>
      <c r="EU4" s="48" t="s">
        <v>111</v>
      </c>
      <c r="EV4" s="159" t="s">
        <v>94</v>
      </c>
      <c r="EW4" s="158" t="s">
        <v>108</v>
      </c>
      <c r="EX4" s="154" t="s">
        <v>109</v>
      </c>
      <c r="EY4" s="48" t="s">
        <v>110</v>
      </c>
      <c r="EZ4" s="48" t="s">
        <v>111</v>
      </c>
      <c r="FA4" s="159" t="s">
        <v>94</v>
      </c>
      <c r="FB4" s="158" t="s">
        <v>108</v>
      </c>
      <c r="FC4" s="154" t="s">
        <v>109</v>
      </c>
      <c r="FD4" s="48" t="s">
        <v>110</v>
      </c>
      <c r="FE4" s="48" t="s">
        <v>111</v>
      </c>
      <c r="FF4" s="159" t="s">
        <v>94</v>
      </c>
      <c r="FG4" s="158" t="s">
        <v>108</v>
      </c>
      <c r="FH4" s="154" t="s">
        <v>109</v>
      </c>
      <c r="FI4" s="48" t="s">
        <v>110</v>
      </c>
      <c r="FJ4" s="48" t="s">
        <v>111</v>
      </c>
      <c r="FK4" s="159" t="s">
        <v>94</v>
      </c>
      <c r="FL4" s="158" t="s">
        <v>108</v>
      </c>
      <c r="FM4" s="154" t="s">
        <v>109</v>
      </c>
      <c r="FN4" s="48" t="s">
        <v>110</v>
      </c>
      <c r="FO4" s="48" t="s">
        <v>111</v>
      </c>
      <c r="FP4" s="159" t="s">
        <v>94</v>
      </c>
      <c r="FQ4" s="158" t="s">
        <v>108</v>
      </c>
      <c r="FR4" s="154" t="s">
        <v>109</v>
      </c>
      <c r="FS4" s="48" t="s">
        <v>110</v>
      </c>
      <c r="FT4" s="48" t="s">
        <v>111</v>
      </c>
      <c r="FU4" s="49" t="s">
        <v>94</v>
      </c>
      <c r="FV4" s="126" t="s">
        <v>108</v>
      </c>
      <c r="FW4" s="172" t="s">
        <v>109</v>
      </c>
      <c r="FX4" s="172" t="s">
        <v>110</v>
      </c>
      <c r="FY4" s="172" t="s">
        <v>111</v>
      </c>
      <c r="FZ4" s="172" t="s">
        <v>94</v>
      </c>
    </row>
    <row r="5" spans="1:182" ht="30">
      <c r="A5" s="51">
        <v>1</v>
      </c>
      <c r="B5" s="155" t="s">
        <v>112</v>
      </c>
      <c r="C5" s="244">
        <v>1</v>
      </c>
      <c r="D5" s="245"/>
      <c r="E5" s="245"/>
      <c r="F5" s="245">
        <v>1</v>
      </c>
      <c r="G5" s="246"/>
      <c r="H5" s="270">
        <v>1</v>
      </c>
      <c r="I5" s="170"/>
      <c r="J5" s="38">
        <v>1</v>
      </c>
      <c r="K5" s="38"/>
      <c r="L5" s="38"/>
      <c r="M5" s="270">
        <v>1</v>
      </c>
      <c r="N5" s="170">
        <v>1</v>
      </c>
      <c r="O5" s="38"/>
      <c r="P5" s="38"/>
      <c r="Q5" s="38"/>
      <c r="R5" s="302">
        <v>1</v>
      </c>
      <c r="S5" s="298"/>
      <c r="T5" s="303"/>
      <c r="U5" s="303"/>
      <c r="V5" s="303">
        <v>1</v>
      </c>
      <c r="W5" s="270">
        <v>1</v>
      </c>
      <c r="X5" s="170"/>
      <c r="Y5" s="38"/>
      <c r="Z5" s="38"/>
      <c r="AA5" s="38">
        <v>1</v>
      </c>
      <c r="AB5" s="270">
        <v>1</v>
      </c>
      <c r="AC5" s="170"/>
      <c r="AD5" s="38"/>
      <c r="AE5" s="38"/>
      <c r="AF5" s="38">
        <v>1</v>
      </c>
      <c r="AG5" s="341">
        <v>1</v>
      </c>
      <c r="AH5" s="342"/>
      <c r="AI5" s="342"/>
      <c r="AJ5" s="342">
        <v>1</v>
      </c>
      <c r="AK5" s="13"/>
      <c r="AL5" s="348">
        <v>1</v>
      </c>
      <c r="AM5" s="347"/>
      <c r="AN5" s="15"/>
      <c r="AO5" s="15">
        <v>1</v>
      </c>
      <c r="AP5" s="15"/>
      <c r="AQ5" s="270">
        <v>1</v>
      </c>
      <c r="AR5" s="170"/>
      <c r="AS5" s="38"/>
      <c r="AT5" s="38"/>
      <c r="AU5" s="38">
        <v>1</v>
      </c>
      <c r="AV5" s="270">
        <v>1</v>
      </c>
      <c r="AW5" s="170"/>
      <c r="AX5" s="38"/>
      <c r="AY5" s="38"/>
      <c r="AZ5" s="38">
        <v>1</v>
      </c>
      <c r="BA5" s="270">
        <v>0</v>
      </c>
      <c r="BB5" s="170"/>
      <c r="BC5" s="38">
        <v>0</v>
      </c>
      <c r="BD5" s="38"/>
      <c r="BE5" s="38"/>
      <c r="BF5" s="341">
        <v>1</v>
      </c>
      <c r="BG5" s="342"/>
      <c r="BH5" s="342"/>
      <c r="BI5" s="342"/>
      <c r="BJ5" s="13">
        <v>1</v>
      </c>
      <c r="BK5" s="270">
        <v>1</v>
      </c>
      <c r="BL5" s="170"/>
      <c r="BM5" s="38"/>
      <c r="BN5" s="38"/>
      <c r="BO5" s="38">
        <v>1</v>
      </c>
      <c r="BP5" s="270">
        <v>1</v>
      </c>
      <c r="BQ5" s="170">
        <v>1</v>
      </c>
      <c r="BR5" s="38"/>
      <c r="BS5" s="38"/>
      <c r="BT5" s="38"/>
      <c r="BU5" s="270">
        <v>1</v>
      </c>
      <c r="BV5" s="170"/>
      <c r="BW5" s="38"/>
      <c r="BX5" s="38"/>
      <c r="BY5" s="38">
        <v>1</v>
      </c>
      <c r="BZ5" s="348">
        <v>1</v>
      </c>
      <c r="CA5" s="347"/>
      <c r="CB5" s="15"/>
      <c r="CC5" s="15"/>
      <c r="CD5" s="15">
        <v>1</v>
      </c>
      <c r="CE5" s="270">
        <v>1</v>
      </c>
      <c r="CF5" s="170"/>
      <c r="CG5" s="38"/>
      <c r="CH5" s="38"/>
      <c r="CI5" s="38">
        <v>1</v>
      </c>
      <c r="CJ5" s="270">
        <v>1</v>
      </c>
      <c r="CK5" s="170">
        <v>1</v>
      </c>
      <c r="CL5" s="38"/>
      <c r="CM5" s="38"/>
      <c r="CN5" s="38"/>
      <c r="CO5" s="270">
        <v>1</v>
      </c>
      <c r="CP5" s="170"/>
      <c r="CQ5" s="38">
        <v>1</v>
      </c>
      <c r="CR5" s="38"/>
      <c r="CS5" s="38"/>
      <c r="CT5" s="270">
        <v>0</v>
      </c>
      <c r="CU5" s="170"/>
      <c r="CV5" s="38"/>
      <c r="CW5" s="38"/>
      <c r="CX5" s="38"/>
      <c r="CY5" s="270">
        <v>1</v>
      </c>
      <c r="CZ5" s="170">
        <v>1</v>
      </c>
      <c r="DA5" s="38"/>
      <c r="DB5" s="38"/>
      <c r="DC5" s="38"/>
      <c r="DD5" s="270">
        <v>1</v>
      </c>
      <c r="DE5" s="170"/>
      <c r="DF5" s="38"/>
      <c r="DG5" s="38"/>
      <c r="DH5" s="38">
        <v>1</v>
      </c>
      <c r="DI5" s="270">
        <v>1</v>
      </c>
      <c r="DJ5" s="170"/>
      <c r="DK5" s="38">
        <v>1</v>
      </c>
      <c r="DL5" s="38"/>
      <c r="DM5" s="38"/>
      <c r="DN5" s="348">
        <v>1</v>
      </c>
      <c r="DO5" s="347"/>
      <c r="DP5" s="15"/>
      <c r="DQ5" s="15"/>
      <c r="DR5" s="15">
        <v>1</v>
      </c>
      <c r="DS5" s="270">
        <v>1</v>
      </c>
      <c r="DT5" s="170"/>
      <c r="DU5" s="38"/>
      <c r="DV5" s="38"/>
      <c r="DW5" s="38">
        <v>1</v>
      </c>
      <c r="DX5" s="270">
        <v>1</v>
      </c>
      <c r="DY5" s="160"/>
      <c r="DZ5" s="161"/>
      <c r="EA5" s="161"/>
      <c r="EB5" s="161">
        <v>1</v>
      </c>
      <c r="EC5" s="341">
        <v>1</v>
      </c>
      <c r="ED5" s="342"/>
      <c r="EE5" s="342"/>
      <c r="EF5" s="342"/>
      <c r="EG5" s="13">
        <v>1</v>
      </c>
      <c r="EH5" s="270">
        <v>1</v>
      </c>
      <c r="EI5" s="170"/>
      <c r="EJ5" s="38"/>
      <c r="EK5" s="38">
        <v>1</v>
      </c>
      <c r="EL5" s="38"/>
      <c r="EM5" s="270">
        <v>1</v>
      </c>
      <c r="EN5" s="170"/>
      <c r="EO5" s="38"/>
      <c r="EP5" s="38"/>
      <c r="EQ5" s="38">
        <v>1</v>
      </c>
      <c r="ER5" s="270">
        <v>1</v>
      </c>
      <c r="ES5" s="170"/>
      <c r="ET5" s="38"/>
      <c r="EU5" s="38"/>
      <c r="EV5" s="38">
        <v>1</v>
      </c>
      <c r="EW5" s="270">
        <v>1</v>
      </c>
      <c r="EX5" s="170"/>
      <c r="EY5" s="38"/>
      <c r="EZ5" s="38">
        <v>1</v>
      </c>
      <c r="FA5" s="38"/>
      <c r="FB5" s="270">
        <v>1</v>
      </c>
      <c r="FC5" s="170"/>
      <c r="FD5" s="38"/>
      <c r="FE5" s="38"/>
      <c r="FF5" s="38">
        <v>1</v>
      </c>
      <c r="FG5" s="270">
        <v>1</v>
      </c>
      <c r="FH5" s="170"/>
      <c r="FI5" s="38"/>
      <c r="FJ5" s="38"/>
      <c r="FK5" s="38">
        <v>1</v>
      </c>
      <c r="FL5" s="348">
        <v>1</v>
      </c>
      <c r="FM5" s="347">
        <v>0</v>
      </c>
      <c r="FN5" s="15">
        <v>0</v>
      </c>
      <c r="FO5" s="15">
        <v>0</v>
      </c>
      <c r="FP5" s="15">
        <v>1</v>
      </c>
      <c r="FQ5" s="270">
        <v>1</v>
      </c>
      <c r="FR5" s="170"/>
      <c r="FS5" s="38">
        <v>1</v>
      </c>
      <c r="FT5" s="38"/>
      <c r="FU5" s="531"/>
      <c r="FV5" s="173">
        <f>C5+H5+M5+R5+W5+AB5+AG5+AL5+AQ5+AV5+BA5+BF5+BK5+BP5+BU5+BZ5+CE5+CJ5+CO5+CY5+DD5+DI5+DN5+DS5+DX5+EC5+EH5+EM5+ER5+EW5+FB5+FG5+FL5+FQ5</f>
        <v>33</v>
      </c>
      <c r="FW5" s="173">
        <v>3</v>
      </c>
      <c r="FX5" s="173">
        <v>4</v>
      </c>
      <c r="FY5" s="173">
        <v>5</v>
      </c>
      <c r="FZ5" s="173">
        <v>21</v>
      </c>
    </row>
    <row r="6" spans="1:182" ht="30" customHeight="1">
      <c r="A6" s="51">
        <v>2</v>
      </c>
      <c r="B6" s="155" t="s">
        <v>98</v>
      </c>
      <c r="C6" s="244">
        <v>2</v>
      </c>
      <c r="D6" s="245"/>
      <c r="E6" s="245">
        <v>1</v>
      </c>
      <c r="F6" s="245"/>
      <c r="G6" s="245">
        <v>1</v>
      </c>
      <c r="H6" s="174">
        <v>1</v>
      </c>
      <c r="I6" s="170">
        <v>1</v>
      </c>
      <c r="J6" s="38"/>
      <c r="K6" s="38"/>
      <c r="L6" s="38"/>
      <c r="M6" s="174">
        <v>1</v>
      </c>
      <c r="N6" s="170"/>
      <c r="O6" s="38"/>
      <c r="P6" s="38"/>
      <c r="Q6" s="38">
        <v>1</v>
      </c>
      <c r="R6" s="304">
        <v>1</v>
      </c>
      <c r="S6" s="298"/>
      <c r="T6" s="303">
        <v>1</v>
      </c>
      <c r="U6" s="303"/>
      <c r="V6" s="303"/>
      <c r="W6" s="174">
        <v>1</v>
      </c>
      <c r="X6" s="170"/>
      <c r="Y6" s="38">
        <v>1</v>
      </c>
      <c r="Z6" s="38"/>
      <c r="AA6" s="38"/>
      <c r="AB6" s="174">
        <v>1</v>
      </c>
      <c r="AC6" s="170">
        <v>1</v>
      </c>
      <c r="AD6" s="38"/>
      <c r="AE6" s="38"/>
      <c r="AF6" s="38"/>
      <c r="AG6" s="341">
        <v>1</v>
      </c>
      <c r="AH6" s="342"/>
      <c r="AI6" s="342"/>
      <c r="AJ6" s="342">
        <v>1</v>
      </c>
      <c r="AK6" s="342"/>
      <c r="AL6" s="349">
        <v>1</v>
      </c>
      <c r="AM6" s="347"/>
      <c r="AN6" s="15"/>
      <c r="AO6" s="15"/>
      <c r="AP6" s="15">
        <v>1</v>
      </c>
      <c r="AQ6" s="174">
        <v>2</v>
      </c>
      <c r="AR6" s="170"/>
      <c r="AS6" s="38"/>
      <c r="AT6" s="38">
        <v>1</v>
      </c>
      <c r="AU6" s="38">
        <v>1</v>
      </c>
      <c r="AV6" s="174">
        <v>1</v>
      </c>
      <c r="AW6" s="170"/>
      <c r="AX6" s="38"/>
      <c r="AY6" s="38">
        <v>1</v>
      </c>
      <c r="AZ6" s="38"/>
      <c r="BA6" s="174">
        <v>1</v>
      </c>
      <c r="BB6" s="170"/>
      <c r="BC6" s="38"/>
      <c r="BD6" s="38"/>
      <c r="BE6" s="38">
        <v>1</v>
      </c>
      <c r="BF6" s="341">
        <v>1</v>
      </c>
      <c r="BG6" s="342"/>
      <c r="BH6" s="342"/>
      <c r="BI6" s="342"/>
      <c r="BJ6" s="342">
        <v>1</v>
      </c>
      <c r="BK6" s="174"/>
      <c r="BL6" s="170"/>
      <c r="BM6" s="38"/>
      <c r="BN6" s="38"/>
      <c r="BO6" s="38"/>
      <c r="BP6" s="174">
        <v>1</v>
      </c>
      <c r="BQ6" s="170"/>
      <c r="BR6" s="38">
        <v>1</v>
      </c>
      <c r="BS6" s="38"/>
      <c r="BT6" s="38"/>
      <c r="BU6" s="174">
        <v>0</v>
      </c>
      <c r="BV6" s="170"/>
      <c r="BW6" s="38"/>
      <c r="BX6" s="38"/>
      <c r="BY6" s="38">
        <v>0</v>
      </c>
      <c r="BZ6" s="349">
        <v>2</v>
      </c>
      <c r="CA6" s="347"/>
      <c r="CB6" s="15">
        <v>1</v>
      </c>
      <c r="CC6" s="15"/>
      <c r="CD6" s="15">
        <v>1</v>
      </c>
      <c r="CE6" s="174">
        <v>1</v>
      </c>
      <c r="CF6" s="170"/>
      <c r="CG6" s="38"/>
      <c r="CH6" s="38">
        <v>1</v>
      </c>
      <c r="CI6" s="38"/>
      <c r="CJ6" s="174">
        <v>1</v>
      </c>
      <c r="CK6" s="170"/>
      <c r="CL6" s="38"/>
      <c r="CM6" s="38"/>
      <c r="CN6" s="38">
        <v>1</v>
      </c>
      <c r="CO6" s="270">
        <v>1</v>
      </c>
      <c r="CP6" s="170"/>
      <c r="CQ6" s="38"/>
      <c r="CR6" s="38">
        <v>1</v>
      </c>
      <c r="CS6" s="38"/>
      <c r="CT6" s="174">
        <v>1</v>
      </c>
      <c r="CU6" s="170"/>
      <c r="CV6" s="38">
        <v>1</v>
      </c>
      <c r="CW6" s="38"/>
      <c r="CX6" s="38"/>
      <c r="CY6" s="174">
        <v>1</v>
      </c>
      <c r="CZ6" s="170"/>
      <c r="DA6" s="38">
        <v>1</v>
      </c>
      <c r="DB6" s="38"/>
      <c r="DC6" s="38"/>
      <c r="DD6" s="174">
        <v>1</v>
      </c>
      <c r="DE6" s="170"/>
      <c r="DF6" s="38"/>
      <c r="DG6" s="38">
        <v>1</v>
      </c>
      <c r="DH6" s="38"/>
      <c r="DI6" s="174">
        <v>1</v>
      </c>
      <c r="DJ6" s="170">
        <v>1</v>
      </c>
      <c r="DK6" s="38"/>
      <c r="DL6" s="38"/>
      <c r="DM6" s="38"/>
      <c r="DN6" s="349"/>
      <c r="DO6" s="347"/>
      <c r="DP6" s="15"/>
      <c r="DQ6" s="15"/>
      <c r="DR6" s="15"/>
      <c r="DS6" s="174">
        <v>1</v>
      </c>
      <c r="DT6" s="170"/>
      <c r="DU6" s="38"/>
      <c r="DV6" s="38"/>
      <c r="DW6" s="38">
        <v>1</v>
      </c>
      <c r="DX6" s="174"/>
      <c r="DY6" s="160"/>
      <c r="DZ6" s="161"/>
      <c r="EA6" s="161"/>
      <c r="EB6" s="161"/>
      <c r="EC6" s="341">
        <v>1</v>
      </c>
      <c r="ED6" s="342"/>
      <c r="EE6" s="342"/>
      <c r="EF6" s="342">
        <v>1</v>
      </c>
      <c r="EG6" s="342"/>
      <c r="EH6" s="174">
        <v>1</v>
      </c>
      <c r="EI6" s="170"/>
      <c r="EJ6" s="38"/>
      <c r="EK6" s="38"/>
      <c r="EL6" s="38">
        <v>1</v>
      </c>
      <c r="EM6" s="174">
        <v>1</v>
      </c>
      <c r="EN6" s="170"/>
      <c r="EO6" s="38">
        <v>1</v>
      </c>
      <c r="EP6" s="38"/>
      <c r="EQ6" s="38"/>
      <c r="ER6" s="174">
        <v>1</v>
      </c>
      <c r="ES6" s="170">
        <v>1</v>
      </c>
      <c r="ET6" s="38"/>
      <c r="EU6" s="38"/>
      <c r="EV6" s="38"/>
      <c r="EW6" s="174">
        <v>1</v>
      </c>
      <c r="EX6" s="170"/>
      <c r="EY6" s="38"/>
      <c r="EZ6" s="38"/>
      <c r="FA6" s="38">
        <v>1</v>
      </c>
      <c r="FB6" s="174">
        <v>1</v>
      </c>
      <c r="FC6" s="170">
        <v>1</v>
      </c>
      <c r="FD6" s="38"/>
      <c r="FE6" s="38"/>
      <c r="FF6" s="38"/>
      <c r="FG6" s="174">
        <v>1</v>
      </c>
      <c r="FH6" s="170"/>
      <c r="FI6" s="38"/>
      <c r="FJ6" s="38"/>
      <c r="FK6" s="38">
        <v>1</v>
      </c>
      <c r="FL6" s="349">
        <v>0</v>
      </c>
      <c r="FM6" s="347">
        <v>0</v>
      </c>
      <c r="FN6" s="15">
        <v>0</v>
      </c>
      <c r="FO6" s="15">
        <v>0</v>
      </c>
      <c r="FP6" s="15">
        <v>0</v>
      </c>
      <c r="FQ6" s="174"/>
      <c r="FR6" s="170"/>
      <c r="FS6" s="38"/>
      <c r="FT6" s="38"/>
      <c r="FU6" s="531"/>
      <c r="FV6" s="173">
        <f>C6+H6+M6+R6+W6+AB6+AG6+AL6+AQ6+AV6+BA6+BF6+BP6+BZ6+CE6+CJ6+CO6+CT6+CY6+DD6+DI6+DS6+EC6+EH6+EM6+ER6+EW6+FB6+FG6+FL6+FQ6</f>
        <v>32</v>
      </c>
      <c r="FW6" s="173">
        <f>I6+AC6+DJ6+ES6+FC6</f>
        <v>5</v>
      </c>
      <c r="FX6" s="173">
        <f>E6+T6+Y6+BR6+CB6+CV6+DA6+EO6</f>
        <v>8</v>
      </c>
      <c r="FY6" s="173">
        <f>AJ6+AT6+AY6+CH6+CR6+DG6+EF6</f>
        <v>7</v>
      </c>
      <c r="FZ6" s="173">
        <v>12</v>
      </c>
    </row>
    <row r="7" spans="1:182" ht="30">
      <c r="A7" s="51">
        <v>4</v>
      </c>
      <c r="B7" s="155" t="s">
        <v>113</v>
      </c>
      <c r="C7" s="244">
        <v>1</v>
      </c>
      <c r="D7" s="245">
        <v>1</v>
      </c>
      <c r="E7" s="245"/>
      <c r="F7" s="245"/>
      <c r="G7" s="245"/>
      <c r="H7" s="174">
        <v>0</v>
      </c>
      <c r="I7" s="170">
        <v>0</v>
      </c>
      <c r="J7" s="170">
        <v>0</v>
      </c>
      <c r="K7" s="170">
        <v>0</v>
      </c>
      <c r="L7" s="170">
        <v>0</v>
      </c>
      <c r="M7" s="174"/>
      <c r="N7" s="170"/>
      <c r="O7" s="170"/>
      <c r="P7" s="170"/>
      <c r="Q7" s="170"/>
      <c r="R7" s="304"/>
      <c r="S7" s="298"/>
      <c r="T7" s="298"/>
      <c r="U7" s="298"/>
      <c r="V7" s="298"/>
      <c r="W7" s="174"/>
      <c r="X7" s="170"/>
      <c r="Y7" s="170"/>
      <c r="Z7" s="170"/>
      <c r="AA7" s="170"/>
      <c r="AB7" s="174">
        <v>0</v>
      </c>
      <c r="AC7" s="170"/>
      <c r="AD7" s="170"/>
      <c r="AE7" s="170"/>
      <c r="AF7" s="170"/>
      <c r="AG7" s="341">
        <v>0</v>
      </c>
      <c r="AH7" s="342"/>
      <c r="AI7" s="342"/>
      <c r="AJ7" s="342"/>
      <c r="AK7" s="342"/>
      <c r="AL7" s="349"/>
      <c r="AM7" s="347"/>
      <c r="AN7" s="347"/>
      <c r="AO7" s="347"/>
      <c r="AP7" s="347"/>
      <c r="AQ7" s="174"/>
      <c r="AR7" s="170"/>
      <c r="AS7" s="170"/>
      <c r="AT7" s="170"/>
      <c r="AU7" s="170"/>
      <c r="AV7" s="174">
        <v>0</v>
      </c>
      <c r="AW7" s="170"/>
      <c r="AX7" s="170"/>
      <c r="AY7" s="170"/>
      <c r="AZ7" s="170"/>
      <c r="BA7" s="174"/>
      <c r="BB7" s="170"/>
      <c r="BC7" s="170"/>
      <c r="BD7" s="170"/>
      <c r="BE7" s="170"/>
      <c r="BF7" s="341">
        <v>1</v>
      </c>
      <c r="BG7" s="342"/>
      <c r="BH7" s="342"/>
      <c r="BI7" s="342"/>
      <c r="BJ7" s="342">
        <v>1</v>
      </c>
      <c r="BK7" s="174">
        <v>2</v>
      </c>
      <c r="BL7" s="170"/>
      <c r="BM7" s="170"/>
      <c r="BN7" s="170">
        <v>1</v>
      </c>
      <c r="BO7" s="170">
        <v>1</v>
      </c>
      <c r="BP7" s="174"/>
      <c r="BQ7" s="170"/>
      <c r="BR7" s="170"/>
      <c r="BS7" s="170"/>
      <c r="BT7" s="170"/>
      <c r="BU7" s="174">
        <v>0</v>
      </c>
      <c r="BV7" s="170"/>
      <c r="BW7" s="170"/>
      <c r="BX7" s="170"/>
      <c r="BY7" s="170"/>
      <c r="BZ7" s="349"/>
      <c r="CA7" s="347"/>
      <c r="CB7" s="347"/>
      <c r="CC7" s="347"/>
      <c r="CD7" s="347"/>
      <c r="CE7" s="174"/>
      <c r="CF7" s="170"/>
      <c r="CG7" s="170"/>
      <c r="CH7" s="170"/>
      <c r="CI7" s="170"/>
      <c r="CJ7" s="174">
        <v>1</v>
      </c>
      <c r="CK7" s="170">
        <v>1</v>
      </c>
      <c r="CL7" s="170"/>
      <c r="CM7" s="170"/>
      <c r="CN7" s="170"/>
      <c r="CO7" s="270">
        <v>1</v>
      </c>
      <c r="CP7" s="170"/>
      <c r="CQ7" s="170">
        <v>1</v>
      </c>
      <c r="CR7" s="170"/>
      <c r="CS7" s="170"/>
      <c r="CT7" s="174">
        <v>0</v>
      </c>
      <c r="CU7" s="170"/>
      <c r="CV7" s="170"/>
      <c r="CW7" s="170"/>
      <c r="CX7" s="170"/>
      <c r="CY7" s="174"/>
      <c r="CZ7" s="170"/>
      <c r="DA7" s="170"/>
      <c r="DB7" s="170"/>
      <c r="DC7" s="170"/>
      <c r="DD7" s="174">
        <v>1</v>
      </c>
      <c r="DE7" s="170"/>
      <c r="DF7" s="170"/>
      <c r="DG7" s="170"/>
      <c r="DH7" s="170">
        <v>1</v>
      </c>
      <c r="DI7" s="174"/>
      <c r="DJ7" s="170"/>
      <c r="DK7" s="170"/>
      <c r="DL7" s="170"/>
      <c r="DM7" s="170"/>
      <c r="DN7" s="349">
        <v>1</v>
      </c>
      <c r="DO7" s="347"/>
      <c r="DP7" s="347"/>
      <c r="DQ7" s="463">
        <v>1</v>
      </c>
      <c r="DR7" s="75"/>
      <c r="DS7" s="174">
        <v>0</v>
      </c>
      <c r="DT7" s="170"/>
      <c r="DU7" s="170"/>
      <c r="DV7" s="170"/>
      <c r="DW7" s="170"/>
      <c r="DX7" s="174"/>
      <c r="DY7" s="160"/>
      <c r="DZ7" s="160"/>
      <c r="EA7" s="160"/>
      <c r="EB7" s="160"/>
      <c r="EC7" s="341">
        <v>0</v>
      </c>
      <c r="ED7" s="342"/>
      <c r="EE7" s="342"/>
      <c r="EF7" s="342"/>
      <c r="EG7" s="342"/>
      <c r="EH7" s="174"/>
      <c r="EI7" s="170"/>
      <c r="EJ7" s="170"/>
      <c r="EK7" s="170"/>
      <c r="EL7" s="170"/>
      <c r="EM7" s="174">
        <v>1</v>
      </c>
      <c r="EN7" s="170"/>
      <c r="EO7" s="170">
        <v>1</v>
      </c>
      <c r="EP7" s="170"/>
      <c r="EQ7" s="170"/>
      <c r="ER7" s="174"/>
      <c r="ES7" s="170">
        <v>0</v>
      </c>
      <c r="ET7" s="170">
        <v>0</v>
      </c>
      <c r="EU7" s="170">
        <v>0</v>
      </c>
      <c r="EV7" s="170">
        <v>0</v>
      </c>
      <c r="EW7" s="174"/>
      <c r="EX7" s="170"/>
      <c r="EY7" s="170"/>
      <c r="EZ7" s="170"/>
      <c r="FA7" s="170"/>
      <c r="FB7" s="174"/>
      <c r="FC7" s="170"/>
      <c r="FD7" s="170"/>
      <c r="FE7" s="170"/>
      <c r="FF7" s="170"/>
      <c r="FG7" s="534"/>
      <c r="FH7" s="8"/>
      <c r="FI7" s="8"/>
      <c r="FJ7" s="8"/>
      <c r="FK7" s="8"/>
      <c r="FL7" s="349">
        <v>0</v>
      </c>
      <c r="FM7" s="347">
        <v>0</v>
      </c>
      <c r="FN7" s="347">
        <v>0</v>
      </c>
      <c r="FO7" s="347">
        <v>0</v>
      </c>
      <c r="FP7" s="347">
        <v>0</v>
      </c>
      <c r="FQ7" s="174">
        <v>1</v>
      </c>
      <c r="FR7" s="170"/>
      <c r="FS7" s="170"/>
      <c r="FT7" s="170"/>
      <c r="FU7" s="532">
        <v>1</v>
      </c>
      <c r="FV7" s="173">
        <v>10</v>
      </c>
      <c r="FW7" s="173">
        <f>D7+CK7</f>
        <v>2</v>
      </c>
      <c r="FX7" s="173">
        <f>CQ7+EO7</f>
        <v>2</v>
      </c>
      <c r="FY7" s="173">
        <f>BN7+DQ7</f>
        <v>2</v>
      </c>
      <c r="FZ7" s="173">
        <v>4</v>
      </c>
    </row>
    <row r="8" spans="1:182" ht="30">
      <c r="A8" s="51">
        <v>3</v>
      </c>
      <c r="B8" s="155" t="s">
        <v>99</v>
      </c>
      <c r="C8" s="244">
        <v>42</v>
      </c>
      <c r="D8" s="245">
        <v>4</v>
      </c>
      <c r="E8" s="245">
        <v>5</v>
      </c>
      <c r="F8" s="245">
        <v>0</v>
      </c>
      <c r="G8" s="245">
        <v>33</v>
      </c>
      <c r="H8" s="174">
        <v>13</v>
      </c>
      <c r="I8" s="170">
        <v>2</v>
      </c>
      <c r="J8" s="38">
        <v>4</v>
      </c>
      <c r="K8" s="38"/>
      <c r="L8" s="38">
        <v>7</v>
      </c>
      <c r="M8" s="174">
        <v>6</v>
      </c>
      <c r="N8" s="170">
        <v>3</v>
      </c>
      <c r="O8" s="38"/>
      <c r="P8" s="38">
        <v>2</v>
      </c>
      <c r="Q8" s="38">
        <v>1</v>
      </c>
      <c r="R8" s="304">
        <v>8</v>
      </c>
      <c r="S8" s="298"/>
      <c r="T8" s="303">
        <v>3</v>
      </c>
      <c r="U8" s="303">
        <v>2</v>
      </c>
      <c r="V8" s="303">
        <v>3</v>
      </c>
      <c r="W8" s="174">
        <v>22</v>
      </c>
      <c r="X8" s="170">
        <v>5</v>
      </c>
      <c r="Y8" s="38">
        <v>1</v>
      </c>
      <c r="Z8" s="38">
        <v>11</v>
      </c>
      <c r="AA8" s="38">
        <v>5</v>
      </c>
      <c r="AB8" s="174">
        <v>12</v>
      </c>
      <c r="AC8" s="170"/>
      <c r="AD8" s="38">
        <v>3</v>
      </c>
      <c r="AE8" s="38">
        <v>7</v>
      </c>
      <c r="AF8" s="38">
        <v>2</v>
      </c>
      <c r="AG8" s="341">
        <v>12</v>
      </c>
      <c r="AH8" s="342"/>
      <c r="AI8" s="342">
        <v>1</v>
      </c>
      <c r="AJ8" s="342">
        <v>1</v>
      </c>
      <c r="AK8" s="342">
        <v>10</v>
      </c>
      <c r="AL8" s="349">
        <v>5</v>
      </c>
      <c r="AM8" s="347"/>
      <c r="AN8" s="15"/>
      <c r="AO8" s="15"/>
      <c r="AP8" s="15">
        <v>5</v>
      </c>
      <c r="AQ8" s="174">
        <v>28</v>
      </c>
      <c r="AR8" s="170">
        <v>1</v>
      </c>
      <c r="AS8" s="38">
        <v>5</v>
      </c>
      <c r="AT8" s="38">
        <v>7</v>
      </c>
      <c r="AU8" s="38">
        <v>15</v>
      </c>
      <c r="AV8" s="174">
        <v>4</v>
      </c>
      <c r="AW8" s="170">
        <v>1</v>
      </c>
      <c r="AX8" s="38"/>
      <c r="AY8" s="38">
        <v>2</v>
      </c>
      <c r="AZ8" s="38">
        <v>1</v>
      </c>
      <c r="BA8" s="174">
        <v>19</v>
      </c>
      <c r="BB8" s="170"/>
      <c r="BC8" s="38">
        <v>5</v>
      </c>
      <c r="BD8" s="38">
        <v>4</v>
      </c>
      <c r="BE8" s="38">
        <v>10</v>
      </c>
      <c r="BF8" s="341">
        <v>24</v>
      </c>
      <c r="BG8" s="342"/>
      <c r="BH8" s="342">
        <v>3</v>
      </c>
      <c r="BI8" s="342">
        <v>1</v>
      </c>
      <c r="BJ8" s="342">
        <v>20</v>
      </c>
      <c r="BK8" s="174">
        <v>24</v>
      </c>
      <c r="BL8" s="170"/>
      <c r="BM8" s="38">
        <v>3</v>
      </c>
      <c r="BN8" s="38">
        <v>7</v>
      </c>
      <c r="BO8" s="38">
        <v>14</v>
      </c>
      <c r="BP8" s="174">
        <v>24</v>
      </c>
      <c r="BQ8" s="170">
        <v>1</v>
      </c>
      <c r="BR8" s="38">
        <v>6</v>
      </c>
      <c r="BS8" s="38">
        <v>6</v>
      </c>
      <c r="BT8" s="38">
        <v>11</v>
      </c>
      <c r="BU8" s="174">
        <v>8</v>
      </c>
      <c r="BV8" s="170"/>
      <c r="BW8" s="38">
        <v>2</v>
      </c>
      <c r="BX8" s="38">
        <v>2</v>
      </c>
      <c r="BY8" s="38">
        <v>4</v>
      </c>
      <c r="BZ8" s="349">
        <v>23</v>
      </c>
      <c r="CA8" s="347">
        <v>1</v>
      </c>
      <c r="CB8" s="15">
        <v>4</v>
      </c>
      <c r="CC8" s="15">
        <v>7</v>
      </c>
      <c r="CD8" s="15">
        <v>11</v>
      </c>
      <c r="CE8" s="174">
        <v>7</v>
      </c>
      <c r="CF8" s="170"/>
      <c r="CG8" s="38">
        <v>2</v>
      </c>
      <c r="CH8" s="38">
        <v>2</v>
      </c>
      <c r="CI8" s="38">
        <v>3</v>
      </c>
      <c r="CJ8" s="174">
        <v>28</v>
      </c>
      <c r="CK8" s="170">
        <v>4</v>
      </c>
      <c r="CL8" s="38">
        <v>5</v>
      </c>
      <c r="CM8" s="38">
        <v>11</v>
      </c>
      <c r="CN8" s="38">
        <v>8</v>
      </c>
      <c r="CO8" s="270">
        <v>25</v>
      </c>
      <c r="CP8" s="170">
        <v>2</v>
      </c>
      <c r="CQ8" s="38">
        <v>3</v>
      </c>
      <c r="CR8" s="38">
        <v>8</v>
      </c>
      <c r="CS8" s="38">
        <v>12</v>
      </c>
      <c r="CT8" s="174">
        <v>15</v>
      </c>
      <c r="CU8" s="170">
        <v>1</v>
      </c>
      <c r="CV8" s="38">
        <v>5</v>
      </c>
      <c r="CW8" s="38">
        <v>1</v>
      </c>
      <c r="CX8" s="38">
        <v>8</v>
      </c>
      <c r="CY8" s="174">
        <v>14</v>
      </c>
      <c r="CZ8" s="170"/>
      <c r="DA8" s="38">
        <v>4</v>
      </c>
      <c r="DB8" s="38">
        <v>5</v>
      </c>
      <c r="DC8" s="38">
        <v>5</v>
      </c>
      <c r="DD8" s="174">
        <v>24</v>
      </c>
      <c r="DE8" s="170"/>
      <c r="DF8" s="38">
        <v>3</v>
      </c>
      <c r="DG8" s="38"/>
      <c r="DH8" s="38">
        <v>21</v>
      </c>
      <c r="DI8" s="174">
        <v>15</v>
      </c>
      <c r="DJ8" s="170">
        <v>2</v>
      </c>
      <c r="DK8" s="38"/>
      <c r="DL8" s="38">
        <v>1</v>
      </c>
      <c r="DM8" s="38">
        <v>12</v>
      </c>
      <c r="DN8" s="349">
        <v>22</v>
      </c>
      <c r="DO8" s="347"/>
      <c r="DP8" s="15">
        <v>3</v>
      </c>
      <c r="DQ8" s="15">
        <v>5</v>
      </c>
      <c r="DR8" s="15">
        <v>14</v>
      </c>
      <c r="DS8" s="174">
        <v>24</v>
      </c>
      <c r="DT8" s="170">
        <v>2</v>
      </c>
      <c r="DU8" s="38">
        <v>1</v>
      </c>
      <c r="DV8" s="38">
        <v>5</v>
      </c>
      <c r="DW8" s="38">
        <v>16</v>
      </c>
      <c r="DX8" s="174">
        <v>11</v>
      </c>
      <c r="DY8" s="160"/>
      <c r="DZ8" s="161">
        <v>4</v>
      </c>
      <c r="EA8" s="161">
        <v>1</v>
      </c>
      <c r="EB8" s="161">
        <v>6</v>
      </c>
      <c r="EC8" s="341">
        <v>19</v>
      </c>
      <c r="ED8" s="342">
        <v>1</v>
      </c>
      <c r="EE8" s="342">
        <v>2</v>
      </c>
      <c r="EF8" s="342">
        <v>3</v>
      </c>
      <c r="EG8" s="342">
        <v>13</v>
      </c>
      <c r="EH8" s="174">
        <v>12</v>
      </c>
      <c r="EI8" s="170">
        <v>4</v>
      </c>
      <c r="EJ8" s="38">
        <v>2</v>
      </c>
      <c r="EK8" s="38">
        <v>1</v>
      </c>
      <c r="EL8" s="38">
        <v>5</v>
      </c>
      <c r="EM8" s="174">
        <v>19</v>
      </c>
      <c r="EN8" s="170">
        <v>3</v>
      </c>
      <c r="EO8" s="38">
        <v>1</v>
      </c>
      <c r="EP8" s="38">
        <v>5</v>
      </c>
      <c r="EQ8" s="38">
        <v>10</v>
      </c>
      <c r="ER8" s="174">
        <v>19</v>
      </c>
      <c r="ES8" s="170">
        <v>1</v>
      </c>
      <c r="ET8" s="38">
        <v>4</v>
      </c>
      <c r="EU8" s="38">
        <v>9</v>
      </c>
      <c r="EV8" s="38">
        <v>5</v>
      </c>
      <c r="EW8" s="174">
        <v>20</v>
      </c>
      <c r="EX8" s="170">
        <v>3</v>
      </c>
      <c r="EY8" s="38">
        <v>6</v>
      </c>
      <c r="EZ8" s="38">
        <v>7</v>
      </c>
      <c r="FA8" s="38">
        <v>4</v>
      </c>
      <c r="FB8" s="174">
        <v>11</v>
      </c>
      <c r="FC8" s="170">
        <v>1</v>
      </c>
      <c r="FD8" s="38">
        <v>7</v>
      </c>
      <c r="FE8" s="38"/>
      <c r="FF8" s="38">
        <v>3</v>
      </c>
      <c r="FG8" s="174">
        <v>16</v>
      </c>
      <c r="FH8" s="170">
        <v>2</v>
      </c>
      <c r="FI8" s="170">
        <v>5</v>
      </c>
      <c r="FJ8" s="170">
        <v>6</v>
      </c>
      <c r="FK8" s="170">
        <v>3</v>
      </c>
      <c r="FL8" s="349">
        <v>18</v>
      </c>
      <c r="FM8" s="347">
        <v>0</v>
      </c>
      <c r="FN8" s="15">
        <v>1</v>
      </c>
      <c r="FO8" s="15">
        <v>6</v>
      </c>
      <c r="FP8" s="15">
        <v>11</v>
      </c>
      <c r="FQ8" s="174">
        <v>20</v>
      </c>
      <c r="FR8" s="170"/>
      <c r="FS8" s="38"/>
      <c r="FT8" s="38"/>
      <c r="FU8" s="531">
        <v>20</v>
      </c>
      <c r="FV8" s="173">
        <f>C8+H8+M8+R8+W8+AB8+AG8+AL8+AQ8+AV8+BA8+BF8+BK8+BP8+BU8+BZ8+CE8+CJ8+CO8+CT8+CY8+DD8+DI8+DN8+DS8+DX8+EC8+EH8+EM8+ER8+EW8+FB8+FG8+FL8+FQ8</f>
        <v>613</v>
      </c>
      <c r="FW8" s="173">
        <f>D8+I8+N8+S8+X8+AC8+AH8+AM8+AR8+AW8+BB8+BG8+BL8+BQ8+BV8+CA8+CF8+CK8+CP8+CU8+CZ8+DE8+DJ8+DO8+DT8+DY8+ED8+EI8+EN8+ES8+EX8+FC8+FH8+FM8+FR8</f>
        <v>44</v>
      </c>
      <c r="FX8" s="173">
        <f>E8+J8+O8+T8+Y8+AD8+AI8+AN8+AS8+AX8+BC8+BH8+BM8+BR8+BW8+CB8+CG8+CL8+CQ8+CV8+DA8+DF8+DK8+DP8+DU8+DZ8+EE8+EJ8+EO8+ET8+EY8+FD8+FI8+FN8+FS8</f>
        <v>103</v>
      </c>
      <c r="FY8" s="173">
        <f>F8+K8+P8+U8+Z8+AE8+AJ8+AO8+AT8+AY8+BD8+BI8+BN8+BS8+BX8+CC8+CH8+CM8+CR8+CW8+DB8+DG8+DL8+DQ8+DV8+EA8+EF8+EK8+EP8+EU8+EZ8+FE8+FJ8+FO8+FT8</f>
        <v>135</v>
      </c>
      <c r="FZ8" s="173">
        <f>G8+L8+Q8+V8+AA8+AF8+AK8+AP8+AU8+AZ8+BE8+BJ8+BO8+BT8+BY8+CD8+CI8+CN8+CS8+CX8+DC8+DH8+DM8+DR8+DW8+EB8+EG8+EL8+EQ8+EV8+FA8+FF8+FK8+FP8+FU8</f>
        <v>331</v>
      </c>
    </row>
    <row r="9" spans="1:182" ht="60">
      <c r="A9" s="51">
        <v>4</v>
      </c>
      <c r="B9" s="155" t="s">
        <v>101</v>
      </c>
      <c r="C9" s="244">
        <v>4</v>
      </c>
      <c r="D9" s="245"/>
      <c r="E9" s="245">
        <v>2</v>
      </c>
      <c r="F9" s="245"/>
      <c r="G9" s="245">
        <v>2</v>
      </c>
      <c r="H9" s="174">
        <v>0</v>
      </c>
      <c r="I9" s="170"/>
      <c r="J9" s="38"/>
      <c r="K9" s="38"/>
      <c r="L9" s="38"/>
      <c r="M9" s="174">
        <v>1</v>
      </c>
      <c r="N9" s="170"/>
      <c r="O9" s="38">
        <v>1</v>
      </c>
      <c r="P9" s="38"/>
      <c r="Q9" s="38"/>
      <c r="R9" s="304">
        <v>1</v>
      </c>
      <c r="S9" s="298"/>
      <c r="T9" s="303"/>
      <c r="U9" s="303"/>
      <c r="V9" s="303">
        <v>1</v>
      </c>
      <c r="W9" s="174">
        <v>1</v>
      </c>
      <c r="X9" s="170">
        <v>1</v>
      </c>
      <c r="Y9" s="38"/>
      <c r="Z9" s="38"/>
      <c r="AA9" s="38"/>
      <c r="AB9" s="174">
        <v>1</v>
      </c>
      <c r="AC9" s="170"/>
      <c r="AD9" s="38"/>
      <c r="AE9" s="38">
        <v>1</v>
      </c>
      <c r="AF9" s="38"/>
      <c r="AG9" s="341">
        <v>0</v>
      </c>
      <c r="AH9" s="342"/>
      <c r="AI9" s="342"/>
      <c r="AJ9" s="342"/>
      <c r="AK9" s="342"/>
      <c r="AL9" s="349">
        <v>0</v>
      </c>
      <c r="AM9" s="347"/>
      <c r="AN9" s="15"/>
      <c r="AO9" s="15"/>
      <c r="AP9" s="15">
        <v>0</v>
      </c>
      <c r="AQ9" s="174">
        <v>2</v>
      </c>
      <c r="AR9" s="170"/>
      <c r="AS9" s="38"/>
      <c r="AT9" s="38"/>
      <c r="AU9" s="38">
        <v>2</v>
      </c>
      <c r="AV9" s="174">
        <v>1</v>
      </c>
      <c r="AW9" s="170"/>
      <c r="AX9" s="38"/>
      <c r="AY9" s="38"/>
      <c r="AZ9" s="38">
        <v>1</v>
      </c>
      <c r="BA9" s="174">
        <v>1</v>
      </c>
      <c r="BB9" s="170"/>
      <c r="BC9" s="38">
        <v>1</v>
      </c>
      <c r="BD9" s="38"/>
      <c r="BE9" s="38"/>
      <c r="BF9" s="341">
        <v>2</v>
      </c>
      <c r="BG9" s="342"/>
      <c r="BH9" s="342">
        <v>1</v>
      </c>
      <c r="BI9" s="342"/>
      <c r="BJ9" s="342">
        <v>1</v>
      </c>
      <c r="BK9" s="174">
        <v>1</v>
      </c>
      <c r="BL9" s="170"/>
      <c r="BM9" s="38"/>
      <c r="BN9" s="38"/>
      <c r="BO9" s="38">
        <v>1</v>
      </c>
      <c r="BP9" s="174">
        <v>1</v>
      </c>
      <c r="BQ9" s="170"/>
      <c r="BR9" s="38"/>
      <c r="BS9" s="38"/>
      <c r="BT9" s="38">
        <v>1</v>
      </c>
      <c r="BU9" s="174">
        <v>0</v>
      </c>
      <c r="BV9" s="170"/>
      <c r="BW9" s="38">
        <v>0</v>
      </c>
      <c r="BX9" s="38"/>
      <c r="BY9" s="38"/>
      <c r="BZ9" s="349">
        <v>1</v>
      </c>
      <c r="CA9" s="347">
        <v>1</v>
      </c>
      <c r="CB9" s="15"/>
      <c r="CC9" s="15"/>
      <c r="CD9" s="15"/>
      <c r="CE9" s="174"/>
      <c r="CF9" s="170"/>
      <c r="CG9" s="38"/>
      <c r="CH9" s="38"/>
      <c r="CI9" s="38"/>
      <c r="CJ9" s="174">
        <v>3</v>
      </c>
      <c r="CK9" s="170">
        <v>1</v>
      </c>
      <c r="CL9" s="38">
        <v>1</v>
      </c>
      <c r="CM9" s="38">
        <v>0</v>
      </c>
      <c r="CN9" s="38">
        <v>1</v>
      </c>
      <c r="CO9" s="270">
        <v>0</v>
      </c>
      <c r="CP9" s="170"/>
      <c r="CQ9" s="38"/>
      <c r="CR9" s="38"/>
      <c r="CS9" s="38"/>
      <c r="CT9" s="174">
        <v>0</v>
      </c>
      <c r="CU9" s="170"/>
      <c r="CV9" s="38"/>
      <c r="CW9" s="38"/>
      <c r="CX9" s="38"/>
      <c r="CY9" s="174">
        <v>1</v>
      </c>
      <c r="CZ9" s="170"/>
      <c r="DA9" s="38">
        <v>1</v>
      </c>
      <c r="DB9" s="38"/>
      <c r="DC9" s="38"/>
      <c r="DD9" s="174">
        <v>2</v>
      </c>
      <c r="DE9" s="170"/>
      <c r="DF9" s="38">
        <v>1</v>
      </c>
      <c r="DG9" s="38"/>
      <c r="DH9" s="38">
        <v>1</v>
      </c>
      <c r="DI9" s="174">
        <v>1</v>
      </c>
      <c r="DJ9" s="170"/>
      <c r="DK9" s="38"/>
      <c r="DL9" s="38"/>
      <c r="DM9" s="38">
        <v>1</v>
      </c>
      <c r="DN9" s="349"/>
      <c r="DO9" s="347"/>
      <c r="DP9" s="15"/>
      <c r="DQ9" s="15"/>
      <c r="DR9" s="15"/>
      <c r="DS9" s="174">
        <v>1</v>
      </c>
      <c r="DT9" s="170">
        <v>1</v>
      </c>
      <c r="DU9" s="38"/>
      <c r="DV9" s="38"/>
      <c r="DW9" s="38"/>
      <c r="DX9" s="174">
        <v>1</v>
      </c>
      <c r="DY9" s="160"/>
      <c r="DZ9" s="161"/>
      <c r="EA9" s="161"/>
      <c r="EB9" s="161">
        <v>1</v>
      </c>
      <c r="EC9" s="341">
        <v>2</v>
      </c>
      <c r="ED9" s="342"/>
      <c r="EE9" s="342"/>
      <c r="EF9" s="342"/>
      <c r="EG9" s="342">
        <v>2</v>
      </c>
      <c r="EH9" s="174">
        <v>1</v>
      </c>
      <c r="EI9" s="170">
        <v>1</v>
      </c>
      <c r="EJ9" s="38"/>
      <c r="EK9" s="38"/>
      <c r="EL9" s="38"/>
      <c r="EM9" s="174">
        <v>1</v>
      </c>
      <c r="EN9" s="170"/>
      <c r="EO9" s="38"/>
      <c r="EP9" s="38">
        <v>1</v>
      </c>
      <c r="EQ9" s="38"/>
      <c r="ER9" s="174">
        <v>3</v>
      </c>
      <c r="ES9" s="170">
        <v>0</v>
      </c>
      <c r="ET9" s="38">
        <v>2</v>
      </c>
      <c r="EU9" s="38">
        <v>0</v>
      </c>
      <c r="EV9" s="38">
        <v>1</v>
      </c>
      <c r="EW9" s="174">
        <v>1</v>
      </c>
      <c r="EX9" s="170">
        <v>1</v>
      </c>
      <c r="EY9" s="38"/>
      <c r="EZ9" s="38"/>
      <c r="FA9" s="38"/>
      <c r="FB9" s="174"/>
      <c r="FC9" s="170"/>
      <c r="FD9" s="38"/>
      <c r="FE9" s="38"/>
      <c r="FF9" s="38"/>
      <c r="FG9" s="174">
        <v>1</v>
      </c>
      <c r="FH9" s="170"/>
      <c r="FI9" s="38"/>
      <c r="FJ9" s="38"/>
      <c r="FK9" s="38">
        <v>1</v>
      </c>
      <c r="FL9" s="349">
        <v>1</v>
      </c>
      <c r="FM9" s="347">
        <v>0</v>
      </c>
      <c r="FN9" s="15">
        <v>1</v>
      </c>
      <c r="FO9" s="15">
        <v>0</v>
      </c>
      <c r="FP9" s="15">
        <v>0</v>
      </c>
      <c r="FQ9" s="174">
        <v>2</v>
      </c>
      <c r="FR9" s="170">
        <v>1</v>
      </c>
      <c r="FS9" s="38">
        <v>1</v>
      </c>
      <c r="FT9" s="38"/>
      <c r="FU9" s="531"/>
      <c r="FV9" s="173">
        <f>C9+M9+R9+W9+AB9+AQ9+AV9+BA9+BF9+BK9+BP9+BZ9+CJ9+CY9+DD9+DI9+DS9+DX9+EC9+EH9+EM9+ER9+EW9+FG9+FL9+FQ9</f>
        <v>38</v>
      </c>
      <c r="FW9" s="173">
        <f t="shared" ref="FW9:FW17" si="0">D9+I9+N9+S9+X9+AC9+AH9+AM9+AR9+AW9+BB9+BG9+BL9+BQ9+BV9+CA9+CF9+CK9+CP9+CU9+CZ9+DE9+DJ9+DO9+DT9+DY9+ED9+EI9+EN9+ES9+EX9+FC9+FH9+FM9+FR9</f>
        <v>7</v>
      </c>
      <c r="FX9" s="173">
        <f t="shared" ref="FX9:FZ17" si="1">E9+J9+O9+T9+Y9+AD9+AI9+AN9+AS9+AX9+BC9+BH9+BM9+BR9+BW9+CB9+CG9+CL9+CQ9+CV9+DA9+DF9+DK9+DP9+DU9+DZ9+EE9+EJ9+EO9+ET9+EY9+FD9+FI9+FN9+FS9</f>
        <v>12</v>
      </c>
      <c r="FY9" s="173">
        <f t="shared" si="1"/>
        <v>2</v>
      </c>
      <c r="FZ9" s="173">
        <f t="shared" si="1"/>
        <v>17</v>
      </c>
    </row>
    <row r="10" spans="1:182" ht="30">
      <c r="A10" s="52"/>
      <c r="B10" s="155" t="s">
        <v>114</v>
      </c>
      <c r="C10" s="244">
        <v>1</v>
      </c>
      <c r="D10" s="247"/>
      <c r="E10" s="247">
        <v>1</v>
      </c>
      <c r="F10" s="247"/>
      <c r="G10" s="247"/>
      <c r="H10" s="169">
        <v>0</v>
      </c>
      <c r="I10" s="170"/>
      <c r="J10" s="38"/>
      <c r="K10" s="38"/>
      <c r="L10" s="38"/>
      <c r="M10" s="169"/>
      <c r="N10" s="170"/>
      <c r="O10" s="38"/>
      <c r="P10" s="38"/>
      <c r="Q10" s="38"/>
      <c r="R10" s="297"/>
      <c r="S10" s="298"/>
      <c r="T10" s="303"/>
      <c r="U10" s="303"/>
      <c r="V10" s="303"/>
      <c r="W10" s="169">
        <v>1</v>
      </c>
      <c r="X10" s="170"/>
      <c r="Y10" s="38"/>
      <c r="Z10" s="38">
        <v>1</v>
      </c>
      <c r="AA10" s="38"/>
      <c r="AB10" s="169">
        <v>1</v>
      </c>
      <c r="AC10" s="170"/>
      <c r="AD10" s="38"/>
      <c r="AE10" s="38">
        <v>1</v>
      </c>
      <c r="AF10" s="38"/>
      <c r="AG10" s="341">
        <v>1</v>
      </c>
      <c r="AH10" s="38"/>
      <c r="AI10" s="38"/>
      <c r="AJ10" s="38"/>
      <c r="AK10" s="38">
        <v>1</v>
      </c>
      <c r="AL10" s="346">
        <v>0</v>
      </c>
      <c r="AM10" s="347"/>
      <c r="AN10" s="15"/>
      <c r="AO10" s="15"/>
      <c r="AP10" s="15">
        <v>0</v>
      </c>
      <c r="AQ10" s="169">
        <v>1</v>
      </c>
      <c r="AR10" s="170"/>
      <c r="AS10" s="38"/>
      <c r="AT10" s="38"/>
      <c r="AU10" s="38">
        <v>1</v>
      </c>
      <c r="AV10" s="169">
        <v>0</v>
      </c>
      <c r="AW10" s="170"/>
      <c r="AX10" s="38"/>
      <c r="AY10" s="38"/>
      <c r="AZ10" s="38"/>
      <c r="BA10" s="169">
        <v>1</v>
      </c>
      <c r="BB10" s="170"/>
      <c r="BC10" s="38">
        <v>1</v>
      </c>
      <c r="BD10" s="38"/>
      <c r="BE10" s="38"/>
      <c r="BF10" s="341">
        <v>1</v>
      </c>
      <c r="BG10" s="38"/>
      <c r="BH10" s="38"/>
      <c r="BI10" s="38"/>
      <c r="BJ10" s="38">
        <v>1</v>
      </c>
      <c r="BK10" s="169">
        <v>1</v>
      </c>
      <c r="BL10" s="170"/>
      <c r="BM10" s="38"/>
      <c r="BN10" s="38"/>
      <c r="BO10" s="38">
        <v>1</v>
      </c>
      <c r="BP10" s="169">
        <v>1</v>
      </c>
      <c r="BQ10" s="170"/>
      <c r="BR10" s="38"/>
      <c r="BS10" s="38"/>
      <c r="BT10" s="38">
        <v>1</v>
      </c>
      <c r="BU10" s="169">
        <v>0</v>
      </c>
      <c r="BV10" s="170"/>
      <c r="BW10" s="38"/>
      <c r="BX10" s="38"/>
      <c r="BY10" s="38">
        <v>0</v>
      </c>
      <c r="BZ10" s="346">
        <v>1</v>
      </c>
      <c r="CA10" s="347"/>
      <c r="CB10" s="15"/>
      <c r="CC10" s="15"/>
      <c r="CD10" s="15">
        <v>1</v>
      </c>
      <c r="CE10" s="169"/>
      <c r="CF10" s="170"/>
      <c r="CG10" s="38"/>
      <c r="CH10" s="38"/>
      <c r="CI10" s="38"/>
      <c r="CJ10" s="169">
        <v>3</v>
      </c>
      <c r="CK10" s="170"/>
      <c r="CL10" s="38"/>
      <c r="CM10" s="38">
        <v>2</v>
      </c>
      <c r="CN10" s="38">
        <v>1</v>
      </c>
      <c r="CO10" s="270">
        <v>2</v>
      </c>
      <c r="CP10" s="170"/>
      <c r="CQ10" s="38"/>
      <c r="CR10" s="38"/>
      <c r="CS10" s="38">
        <v>2</v>
      </c>
      <c r="CT10" s="169">
        <v>0</v>
      </c>
      <c r="CU10" s="170">
        <v>0</v>
      </c>
      <c r="CV10" s="38"/>
      <c r="CW10" s="38"/>
      <c r="CX10" s="38"/>
      <c r="CY10" s="169">
        <v>0</v>
      </c>
      <c r="CZ10" s="170"/>
      <c r="DA10" s="38"/>
      <c r="DB10" s="38"/>
      <c r="DC10" s="38"/>
      <c r="DD10" s="169">
        <v>1</v>
      </c>
      <c r="DE10" s="170">
        <v>1</v>
      </c>
      <c r="DF10" s="38"/>
      <c r="DG10" s="38"/>
      <c r="DH10" s="38"/>
      <c r="DI10" s="169">
        <v>1</v>
      </c>
      <c r="DJ10" s="170"/>
      <c r="DK10" s="38"/>
      <c r="DL10" s="38"/>
      <c r="DM10" s="38">
        <v>1</v>
      </c>
      <c r="DN10" s="346">
        <v>1</v>
      </c>
      <c r="DO10" s="347"/>
      <c r="DP10" s="15"/>
      <c r="DQ10" s="15"/>
      <c r="DR10" s="15">
        <v>1</v>
      </c>
      <c r="DS10" s="169">
        <v>1</v>
      </c>
      <c r="DT10" s="170"/>
      <c r="DU10" s="38"/>
      <c r="DV10" s="38">
        <v>1</v>
      </c>
      <c r="DW10" s="38"/>
      <c r="DX10" s="169">
        <v>1</v>
      </c>
      <c r="DY10" s="160"/>
      <c r="DZ10" s="161">
        <v>1</v>
      </c>
      <c r="EA10" s="161"/>
      <c r="EB10" s="161"/>
      <c r="EC10" s="341">
        <v>2</v>
      </c>
      <c r="ED10" s="38"/>
      <c r="EE10" s="38"/>
      <c r="EF10" s="38"/>
      <c r="EG10" s="38">
        <v>2</v>
      </c>
      <c r="EH10" s="169">
        <v>1</v>
      </c>
      <c r="EI10" s="170"/>
      <c r="EJ10" s="38"/>
      <c r="EK10" s="38"/>
      <c r="EL10" s="38">
        <v>1</v>
      </c>
      <c r="EM10" s="169">
        <v>1</v>
      </c>
      <c r="EN10" s="170">
        <v>1</v>
      </c>
      <c r="EO10" s="38"/>
      <c r="EP10" s="38"/>
      <c r="EQ10" s="38"/>
      <c r="ER10" s="169">
        <v>1</v>
      </c>
      <c r="ES10" s="170">
        <v>0</v>
      </c>
      <c r="ET10" s="38">
        <v>0</v>
      </c>
      <c r="EU10" s="38">
        <v>1</v>
      </c>
      <c r="EV10" s="38">
        <v>0</v>
      </c>
      <c r="EW10" s="169">
        <v>1</v>
      </c>
      <c r="EX10" s="170"/>
      <c r="EY10" s="38"/>
      <c r="EZ10" s="38">
        <v>1</v>
      </c>
      <c r="FA10" s="38"/>
      <c r="FB10" s="169"/>
      <c r="FC10" s="170"/>
      <c r="FD10" s="38"/>
      <c r="FE10" s="38"/>
      <c r="FF10" s="38"/>
      <c r="FG10" s="169">
        <v>1</v>
      </c>
      <c r="FH10" s="170"/>
      <c r="FI10" s="38"/>
      <c r="FJ10" s="38"/>
      <c r="FK10" s="38">
        <v>1</v>
      </c>
      <c r="FL10" s="346">
        <v>1</v>
      </c>
      <c r="FM10" s="347">
        <v>0</v>
      </c>
      <c r="FN10" s="15">
        <v>0</v>
      </c>
      <c r="FO10" s="15">
        <v>1</v>
      </c>
      <c r="FP10" s="15">
        <v>0</v>
      </c>
      <c r="FQ10" s="169">
        <v>3</v>
      </c>
      <c r="FR10" s="170">
        <v>1</v>
      </c>
      <c r="FS10" s="38"/>
      <c r="FT10" s="38"/>
      <c r="FU10" s="531">
        <v>2</v>
      </c>
      <c r="FV10" s="173">
        <f>C10+W10+AB10+AG10+AQ10+BA10+BF10+BK10+BP10+BZ10+CJ10+CO10+DD10+DI10+DN10+DS10+DX10+EC10+EH10+EM10+ER10+EW10+FG10+FL10+FQ10</f>
        <v>31</v>
      </c>
      <c r="FW10" s="173">
        <f t="shared" si="0"/>
        <v>3</v>
      </c>
      <c r="FX10" s="173">
        <f t="shared" si="1"/>
        <v>3</v>
      </c>
      <c r="FY10" s="173">
        <f t="shared" si="1"/>
        <v>8</v>
      </c>
      <c r="FZ10" s="173">
        <f t="shared" si="1"/>
        <v>17</v>
      </c>
    </row>
    <row r="11" spans="1:182" ht="30">
      <c r="A11" s="52"/>
      <c r="B11" s="155" t="s">
        <v>115</v>
      </c>
      <c r="C11" s="244">
        <v>2</v>
      </c>
      <c r="D11" s="247"/>
      <c r="E11" s="247">
        <v>1</v>
      </c>
      <c r="F11" s="247"/>
      <c r="G11" s="247">
        <v>1</v>
      </c>
      <c r="H11" s="169">
        <v>0</v>
      </c>
      <c r="I11" s="170"/>
      <c r="J11" s="38"/>
      <c r="K11" s="38"/>
      <c r="L11" s="38">
        <v>0</v>
      </c>
      <c r="M11" s="169">
        <v>1</v>
      </c>
      <c r="N11" s="170">
        <v>1</v>
      </c>
      <c r="O11" s="38"/>
      <c r="P11" s="38"/>
      <c r="Q11" s="38"/>
      <c r="R11" s="297">
        <v>1</v>
      </c>
      <c r="S11" s="298">
        <v>1</v>
      </c>
      <c r="T11" s="303"/>
      <c r="U11" s="303"/>
      <c r="V11" s="303"/>
      <c r="W11" s="169">
        <v>2</v>
      </c>
      <c r="X11" s="170"/>
      <c r="Y11" s="38"/>
      <c r="Z11" s="38">
        <v>2</v>
      </c>
      <c r="AA11" s="38"/>
      <c r="AB11" s="169">
        <v>1</v>
      </c>
      <c r="AC11" s="170">
        <v>1</v>
      </c>
      <c r="AD11" s="38"/>
      <c r="AE11" s="38"/>
      <c r="AF11" s="38"/>
      <c r="AG11" s="341">
        <v>1</v>
      </c>
      <c r="AH11" s="38"/>
      <c r="AI11" s="38"/>
      <c r="AJ11" s="38">
        <v>1</v>
      </c>
      <c r="AK11" s="38"/>
      <c r="AL11" s="346">
        <v>0</v>
      </c>
      <c r="AM11" s="347"/>
      <c r="AN11" s="15"/>
      <c r="AO11" s="15"/>
      <c r="AP11" s="15">
        <v>0</v>
      </c>
      <c r="AQ11" s="169">
        <v>1</v>
      </c>
      <c r="AR11" s="170"/>
      <c r="AS11" s="38"/>
      <c r="AT11" s="38"/>
      <c r="AU11" s="38">
        <v>1</v>
      </c>
      <c r="AV11" s="169">
        <v>0</v>
      </c>
      <c r="AW11" s="170"/>
      <c r="AX11" s="38"/>
      <c r="AY11" s="38"/>
      <c r="AZ11" s="38"/>
      <c r="BA11" s="169">
        <v>1</v>
      </c>
      <c r="BB11" s="170"/>
      <c r="BC11" s="38"/>
      <c r="BD11" s="38"/>
      <c r="BE11" s="38">
        <v>1</v>
      </c>
      <c r="BF11" s="341">
        <v>0</v>
      </c>
      <c r="BG11" s="38"/>
      <c r="BH11" s="38"/>
      <c r="BI11" s="38"/>
      <c r="BJ11" s="38"/>
      <c r="BK11" s="169">
        <v>2</v>
      </c>
      <c r="BL11" s="170"/>
      <c r="BM11" s="38"/>
      <c r="BN11" s="38"/>
      <c r="BO11" s="38">
        <v>2</v>
      </c>
      <c r="BP11" s="169">
        <v>1</v>
      </c>
      <c r="BQ11" s="170"/>
      <c r="BR11" s="38">
        <v>1</v>
      </c>
      <c r="BS11" s="38"/>
      <c r="BT11" s="38"/>
      <c r="BU11" s="169">
        <v>0</v>
      </c>
      <c r="BV11" s="170"/>
      <c r="BW11" s="38"/>
      <c r="BX11" s="38"/>
      <c r="BY11" s="38">
        <v>0</v>
      </c>
      <c r="BZ11" s="346">
        <v>2</v>
      </c>
      <c r="CA11" s="347"/>
      <c r="CB11" s="15">
        <v>1</v>
      </c>
      <c r="CC11" s="15"/>
      <c r="CD11" s="15">
        <v>1</v>
      </c>
      <c r="CE11" s="169"/>
      <c r="CF11" s="170"/>
      <c r="CG11" s="38"/>
      <c r="CH11" s="38"/>
      <c r="CI11" s="38"/>
      <c r="CJ11" s="169">
        <v>4</v>
      </c>
      <c r="CK11" s="170">
        <v>2</v>
      </c>
      <c r="CL11" s="38">
        <v>2</v>
      </c>
      <c r="CM11" s="38"/>
      <c r="CN11" s="38"/>
      <c r="CO11" s="270">
        <v>2</v>
      </c>
      <c r="CP11" s="170"/>
      <c r="CQ11" s="38"/>
      <c r="CR11" s="38"/>
      <c r="CS11" s="38">
        <v>2</v>
      </c>
      <c r="CT11" s="169">
        <v>0</v>
      </c>
      <c r="CU11" s="170"/>
      <c r="CV11" s="38">
        <v>0</v>
      </c>
      <c r="CW11" s="38"/>
      <c r="CX11" s="38"/>
      <c r="CY11" s="169">
        <v>1</v>
      </c>
      <c r="CZ11" s="170"/>
      <c r="DA11" s="38">
        <v>1</v>
      </c>
      <c r="DB11" s="38"/>
      <c r="DC11" s="38"/>
      <c r="DD11" s="169">
        <v>2</v>
      </c>
      <c r="DE11" s="170">
        <v>1</v>
      </c>
      <c r="DF11" s="38">
        <v>1</v>
      </c>
      <c r="DG11" s="38"/>
      <c r="DH11" s="38"/>
      <c r="DI11" s="169">
        <v>1</v>
      </c>
      <c r="DJ11" s="170"/>
      <c r="DK11" s="38"/>
      <c r="DL11" s="38"/>
      <c r="DM11" s="38">
        <v>1</v>
      </c>
      <c r="DN11" s="346">
        <v>2</v>
      </c>
      <c r="DO11" s="347"/>
      <c r="DP11" s="15"/>
      <c r="DQ11" s="15">
        <v>1</v>
      </c>
      <c r="DR11" s="15">
        <v>1</v>
      </c>
      <c r="DS11" s="169">
        <v>1</v>
      </c>
      <c r="DT11" s="170"/>
      <c r="DU11" s="38"/>
      <c r="DV11" s="38"/>
      <c r="DW11" s="38">
        <v>1</v>
      </c>
      <c r="DX11" s="169">
        <v>1</v>
      </c>
      <c r="DY11" s="160"/>
      <c r="DZ11" s="161"/>
      <c r="EA11" s="161"/>
      <c r="EB11" s="161">
        <v>1</v>
      </c>
      <c r="EC11" s="341">
        <v>1</v>
      </c>
      <c r="ED11" s="38">
        <v>1</v>
      </c>
      <c r="EE11" s="38"/>
      <c r="EF11" s="38"/>
      <c r="EG11" s="38"/>
      <c r="EH11" s="169">
        <v>1</v>
      </c>
      <c r="EI11" s="170"/>
      <c r="EJ11" s="38"/>
      <c r="EK11" s="38"/>
      <c r="EL11" s="38">
        <v>1</v>
      </c>
      <c r="EM11" s="169">
        <v>2</v>
      </c>
      <c r="EN11" s="170"/>
      <c r="EO11" s="38"/>
      <c r="EP11" s="38">
        <v>1</v>
      </c>
      <c r="EQ11" s="38">
        <v>1</v>
      </c>
      <c r="ER11" s="169">
        <v>2</v>
      </c>
      <c r="ES11" s="170">
        <v>0</v>
      </c>
      <c r="ET11" s="38">
        <v>0</v>
      </c>
      <c r="EU11" s="38">
        <v>0</v>
      </c>
      <c r="EV11" s="38">
        <v>2</v>
      </c>
      <c r="EW11" s="169">
        <v>1</v>
      </c>
      <c r="EX11" s="170"/>
      <c r="EY11" s="38"/>
      <c r="EZ11" s="38">
        <v>1</v>
      </c>
      <c r="FA11" s="38"/>
      <c r="FB11" s="169">
        <v>1</v>
      </c>
      <c r="FC11" s="170"/>
      <c r="FD11" s="38">
        <v>1</v>
      </c>
      <c r="FE11" s="38"/>
      <c r="FF11" s="38"/>
      <c r="FG11" s="169">
        <v>1</v>
      </c>
      <c r="FH11" s="170"/>
      <c r="FI11" s="38">
        <v>1</v>
      </c>
      <c r="FJ11" s="38"/>
      <c r="FK11" s="38"/>
      <c r="FL11" s="346">
        <v>1</v>
      </c>
      <c r="FM11" s="347">
        <v>0</v>
      </c>
      <c r="FN11" s="15">
        <v>0</v>
      </c>
      <c r="FO11" s="15">
        <v>0</v>
      </c>
      <c r="FP11" s="15">
        <v>1</v>
      </c>
      <c r="FQ11" s="169">
        <v>2</v>
      </c>
      <c r="FR11" s="170"/>
      <c r="FS11" s="38"/>
      <c r="FT11" s="38"/>
      <c r="FU11" s="531">
        <v>2</v>
      </c>
      <c r="FV11" s="173">
        <f>C11+M11+R11+W11+AB11+AG11+AQ11+BA11+BK11+BP11+BZ11+CJ11+CO11+CY11+DD11+DI11+DN11+DS11+DX11+EC11+EH11+EM11+ER11+EW11+FB11+FG11+FL11+FQ11</f>
        <v>41</v>
      </c>
      <c r="FW11" s="173">
        <f t="shared" si="0"/>
        <v>7</v>
      </c>
      <c r="FX11" s="173">
        <f t="shared" si="1"/>
        <v>9</v>
      </c>
      <c r="FY11" s="173">
        <f t="shared" si="1"/>
        <v>6</v>
      </c>
      <c r="FZ11" s="173">
        <f t="shared" si="1"/>
        <v>19</v>
      </c>
    </row>
    <row r="12" spans="1:182" ht="60">
      <c r="A12" s="52"/>
      <c r="B12" s="155" t="s">
        <v>116</v>
      </c>
      <c r="C12" s="244">
        <v>0</v>
      </c>
      <c r="D12" s="247"/>
      <c r="E12" s="247"/>
      <c r="F12" s="247"/>
      <c r="G12" s="247"/>
      <c r="H12" s="169">
        <v>0</v>
      </c>
      <c r="I12" s="170"/>
      <c r="J12" s="38"/>
      <c r="K12" s="38"/>
      <c r="L12" s="38"/>
      <c r="M12" s="169"/>
      <c r="N12" s="170"/>
      <c r="O12" s="38"/>
      <c r="P12" s="38"/>
      <c r="Q12" s="38"/>
      <c r="R12" s="297"/>
      <c r="S12" s="298"/>
      <c r="T12" s="303"/>
      <c r="U12" s="303"/>
      <c r="V12" s="303"/>
      <c r="W12" s="169"/>
      <c r="X12" s="170"/>
      <c r="Y12" s="38"/>
      <c r="Z12" s="38"/>
      <c r="AA12" s="38"/>
      <c r="AB12" s="169">
        <v>0</v>
      </c>
      <c r="AC12" s="170"/>
      <c r="AD12" s="38"/>
      <c r="AE12" s="38"/>
      <c r="AF12" s="38"/>
      <c r="AG12" s="341">
        <v>0</v>
      </c>
      <c r="AH12" s="38"/>
      <c r="AI12" s="38"/>
      <c r="AJ12" s="38"/>
      <c r="AK12" s="38"/>
      <c r="AL12" s="346">
        <v>0</v>
      </c>
      <c r="AM12" s="347"/>
      <c r="AN12" s="15"/>
      <c r="AO12" s="15"/>
      <c r="AP12" s="15">
        <v>0</v>
      </c>
      <c r="AQ12" s="169"/>
      <c r="AR12" s="170"/>
      <c r="AS12" s="38"/>
      <c r="AT12" s="38"/>
      <c r="AU12" s="38"/>
      <c r="AV12" s="169">
        <v>0</v>
      </c>
      <c r="AW12" s="170"/>
      <c r="AX12" s="38"/>
      <c r="AY12" s="38"/>
      <c r="AZ12" s="38"/>
      <c r="BA12" s="169"/>
      <c r="BB12" s="170"/>
      <c r="BC12" s="38"/>
      <c r="BD12" s="38"/>
      <c r="BE12" s="38"/>
      <c r="BF12" s="341">
        <v>0</v>
      </c>
      <c r="BG12" s="38"/>
      <c r="BH12" s="38"/>
      <c r="BI12" s="38"/>
      <c r="BJ12" s="38"/>
      <c r="BK12" s="169"/>
      <c r="BL12" s="170"/>
      <c r="BM12" s="38"/>
      <c r="BN12" s="38"/>
      <c r="BO12" s="38"/>
      <c r="BP12" s="169"/>
      <c r="BQ12" s="170"/>
      <c r="BR12" s="38"/>
      <c r="BS12" s="38"/>
      <c r="BT12" s="38"/>
      <c r="BU12" s="169">
        <v>0</v>
      </c>
      <c r="BV12" s="170"/>
      <c r="BW12" s="38"/>
      <c r="BX12" s="38"/>
      <c r="BY12" s="38"/>
      <c r="BZ12" s="346">
        <v>1</v>
      </c>
      <c r="CA12" s="347"/>
      <c r="CB12" s="15"/>
      <c r="CC12" s="15">
        <v>1</v>
      </c>
      <c r="CD12" s="15"/>
      <c r="CE12" s="169"/>
      <c r="CF12" s="170"/>
      <c r="CG12" s="38"/>
      <c r="CH12" s="38"/>
      <c r="CI12" s="38"/>
      <c r="CJ12" s="169">
        <v>0</v>
      </c>
      <c r="CK12" s="170"/>
      <c r="CL12" s="38"/>
      <c r="CM12" s="38"/>
      <c r="CN12" s="38"/>
      <c r="CO12" s="270">
        <v>0</v>
      </c>
      <c r="CP12" s="170"/>
      <c r="CQ12" s="38"/>
      <c r="CR12" s="38"/>
      <c r="CS12" s="38"/>
      <c r="CT12" s="169">
        <v>1</v>
      </c>
      <c r="CU12" s="170"/>
      <c r="CV12" s="38">
        <v>1</v>
      </c>
      <c r="CW12" s="38"/>
      <c r="CX12" s="38"/>
      <c r="CY12" s="169"/>
      <c r="CZ12" s="170"/>
      <c r="DA12" s="38"/>
      <c r="DB12" s="38"/>
      <c r="DC12" s="38"/>
      <c r="DD12" s="169">
        <v>0</v>
      </c>
      <c r="DE12" s="170"/>
      <c r="DF12" s="38"/>
      <c r="DG12" s="38"/>
      <c r="DH12" s="38"/>
      <c r="DI12" s="169"/>
      <c r="DJ12" s="170"/>
      <c r="DK12" s="38"/>
      <c r="DL12" s="38"/>
      <c r="DM12" s="38"/>
      <c r="DN12" s="346"/>
      <c r="DO12" s="347"/>
      <c r="DP12" s="15"/>
      <c r="DQ12" s="15"/>
      <c r="DR12" s="15"/>
      <c r="DS12" s="169">
        <v>1</v>
      </c>
      <c r="DT12" s="170"/>
      <c r="DU12" s="38"/>
      <c r="DV12" s="38">
        <v>1</v>
      </c>
      <c r="DW12" s="38"/>
      <c r="DX12" s="169">
        <v>1</v>
      </c>
      <c r="DY12" s="160"/>
      <c r="DZ12" s="161"/>
      <c r="EA12" s="161"/>
      <c r="EB12" s="161">
        <v>1</v>
      </c>
      <c r="EC12" s="341">
        <v>0</v>
      </c>
      <c r="ED12" s="38"/>
      <c r="EE12" s="38"/>
      <c r="EF12" s="38"/>
      <c r="EG12" s="38"/>
      <c r="EH12" s="169"/>
      <c r="EI12" s="170"/>
      <c r="EJ12" s="38"/>
      <c r="EK12" s="38"/>
      <c r="EL12" s="38"/>
      <c r="EM12" s="169">
        <v>2</v>
      </c>
      <c r="EN12" s="170"/>
      <c r="EO12" s="38"/>
      <c r="EP12" s="38">
        <v>1</v>
      </c>
      <c r="EQ12" s="38">
        <v>1</v>
      </c>
      <c r="ER12" s="169">
        <v>1</v>
      </c>
      <c r="ES12" s="170">
        <v>0</v>
      </c>
      <c r="ET12" s="38">
        <v>0</v>
      </c>
      <c r="EU12" s="38">
        <v>0</v>
      </c>
      <c r="EV12" s="38">
        <v>1</v>
      </c>
      <c r="EW12" s="169"/>
      <c r="EX12" s="170"/>
      <c r="EY12" s="38"/>
      <c r="EZ12" s="38"/>
      <c r="FA12" s="38"/>
      <c r="FB12" s="169"/>
      <c r="FC12" s="170"/>
      <c r="FD12" s="38"/>
      <c r="FE12" s="38"/>
      <c r="FF12" s="38"/>
      <c r="FG12" s="169"/>
      <c r="FH12" s="170"/>
      <c r="FI12" s="38"/>
      <c r="FJ12" s="38"/>
      <c r="FK12" s="38"/>
      <c r="FL12" s="346">
        <v>0</v>
      </c>
      <c r="FM12" s="347">
        <v>0</v>
      </c>
      <c r="FN12" s="15">
        <v>0</v>
      </c>
      <c r="FO12" s="15">
        <v>0</v>
      </c>
      <c r="FP12" s="15">
        <v>0</v>
      </c>
      <c r="FQ12" s="169">
        <v>1</v>
      </c>
      <c r="FR12" s="170"/>
      <c r="FS12" s="38"/>
      <c r="FT12" s="38"/>
      <c r="FU12" s="531">
        <v>1</v>
      </c>
      <c r="FV12" s="173">
        <f>BZ12+CT12+DS12+DX12+EM12+ER12+FQ12</f>
        <v>8</v>
      </c>
      <c r="FW12" s="173">
        <f t="shared" si="0"/>
        <v>0</v>
      </c>
      <c r="FX12" s="173">
        <f t="shared" si="1"/>
        <v>1</v>
      </c>
      <c r="FY12" s="173">
        <f t="shared" si="1"/>
        <v>3</v>
      </c>
      <c r="FZ12" s="173">
        <f t="shared" si="1"/>
        <v>4</v>
      </c>
    </row>
    <row r="13" spans="1:182" ht="30">
      <c r="A13" s="52"/>
      <c r="B13" s="155" t="s">
        <v>102</v>
      </c>
      <c r="C13" s="244">
        <v>2</v>
      </c>
      <c r="D13" s="247"/>
      <c r="E13" s="247">
        <v>1</v>
      </c>
      <c r="F13" s="247"/>
      <c r="G13" s="247">
        <v>1</v>
      </c>
      <c r="H13" s="169">
        <v>0</v>
      </c>
      <c r="I13" s="170"/>
      <c r="J13" s="38"/>
      <c r="K13" s="38"/>
      <c r="L13" s="38">
        <v>0</v>
      </c>
      <c r="M13" s="169"/>
      <c r="N13" s="170"/>
      <c r="O13" s="38"/>
      <c r="P13" s="38"/>
      <c r="Q13" s="38"/>
      <c r="R13" s="297">
        <v>1</v>
      </c>
      <c r="S13" s="298"/>
      <c r="T13" s="303"/>
      <c r="U13" s="303"/>
      <c r="V13" s="303">
        <v>1</v>
      </c>
      <c r="W13" s="169">
        <v>1</v>
      </c>
      <c r="X13" s="170">
        <v>1</v>
      </c>
      <c r="Y13" s="38"/>
      <c r="Z13" s="38"/>
      <c r="AA13" s="38"/>
      <c r="AB13" s="169">
        <v>1</v>
      </c>
      <c r="AC13" s="170"/>
      <c r="AD13" s="38"/>
      <c r="AE13" s="38">
        <v>1</v>
      </c>
      <c r="AF13" s="38"/>
      <c r="AG13" s="341">
        <v>1</v>
      </c>
      <c r="AH13" s="38"/>
      <c r="AI13" s="38"/>
      <c r="AJ13" s="38"/>
      <c r="AK13" s="38">
        <v>1</v>
      </c>
      <c r="AL13" s="346">
        <v>0</v>
      </c>
      <c r="AM13" s="347"/>
      <c r="AN13" s="15"/>
      <c r="AO13" s="15"/>
      <c r="AP13" s="15">
        <v>0</v>
      </c>
      <c r="AQ13" s="169">
        <v>1</v>
      </c>
      <c r="AR13" s="170"/>
      <c r="AS13" s="38"/>
      <c r="AT13" s="38"/>
      <c r="AU13" s="38">
        <v>1</v>
      </c>
      <c r="AV13" s="169">
        <v>0</v>
      </c>
      <c r="AW13" s="170"/>
      <c r="AX13" s="38"/>
      <c r="AY13" s="38">
        <v>0</v>
      </c>
      <c r="AZ13" s="38"/>
      <c r="BA13" s="169">
        <v>1</v>
      </c>
      <c r="BB13" s="170">
        <v>1</v>
      </c>
      <c r="BC13" s="38"/>
      <c r="BD13" s="38"/>
      <c r="BE13" s="38"/>
      <c r="BF13" s="341">
        <v>1</v>
      </c>
      <c r="BG13" s="38"/>
      <c r="BH13" s="38"/>
      <c r="BI13" s="38"/>
      <c r="BJ13" s="38">
        <v>1</v>
      </c>
      <c r="BK13" s="169">
        <v>1</v>
      </c>
      <c r="BL13" s="170"/>
      <c r="BM13" s="38"/>
      <c r="BN13" s="38"/>
      <c r="BO13" s="38">
        <v>1</v>
      </c>
      <c r="BP13" s="169">
        <v>2</v>
      </c>
      <c r="BQ13" s="170">
        <v>1</v>
      </c>
      <c r="BR13" s="38">
        <v>1</v>
      </c>
      <c r="BS13" s="38"/>
      <c r="BT13" s="38"/>
      <c r="BU13" s="169">
        <v>0</v>
      </c>
      <c r="BV13" s="170"/>
      <c r="BW13" s="38"/>
      <c r="BX13" s="38"/>
      <c r="BY13" s="38">
        <v>0</v>
      </c>
      <c r="BZ13" s="346">
        <v>2</v>
      </c>
      <c r="CA13" s="347"/>
      <c r="CB13" s="15"/>
      <c r="CC13" s="15"/>
      <c r="CD13" s="15">
        <v>2</v>
      </c>
      <c r="CE13" s="169"/>
      <c r="CF13" s="170"/>
      <c r="CG13" s="38"/>
      <c r="CH13" s="38"/>
      <c r="CI13" s="38"/>
      <c r="CJ13" s="169">
        <v>2</v>
      </c>
      <c r="CK13" s="170"/>
      <c r="CL13" s="38">
        <v>1</v>
      </c>
      <c r="CM13" s="38"/>
      <c r="CN13" s="38">
        <v>1</v>
      </c>
      <c r="CO13" s="270">
        <v>1</v>
      </c>
      <c r="CP13" s="170"/>
      <c r="CQ13" s="38">
        <v>1</v>
      </c>
      <c r="CR13" s="38"/>
      <c r="CS13" s="38"/>
      <c r="CT13" s="169">
        <v>0</v>
      </c>
      <c r="CU13" s="170"/>
      <c r="CV13" s="38"/>
      <c r="CW13" s="38"/>
      <c r="CX13" s="38"/>
      <c r="CY13" s="169">
        <v>1</v>
      </c>
      <c r="CZ13" s="170"/>
      <c r="DA13" s="38">
        <v>1</v>
      </c>
      <c r="DB13" s="38"/>
      <c r="DC13" s="38"/>
      <c r="DD13" s="169">
        <v>1</v>
      </c>
      <c r="DE13" s="170"/>
      <c r="DF13" s="38"/>
      <c r="DG13" s="38"/>
      <c r="DH13" s="38">
        <v>1</v>
      </c>
      <c r="DI13" s="169"/>
      <c r="DJ13" s="170"/>
      <c r="DK13" s="38"/>
      <c r="DL13" s="38"/>
      <c r="DM13" s="38"/>
      <c r="DN13" s="346">
        <v>1</v>
      </c>
      <c r="DO13" s="347"/>
      <c r="DP13" s="15"/>
      <c r="DQ13" s="15">
        <v>1</v>
      </c>
      <c r="DR13" s="15"/>
      <c r="DS13" s="169">
        <v>2</v>
      </c>
      <c r="DT13" s="170"/>
      <c r="DU13" s="38"/>
      <c r="DV13" s="38">
        <v>1</v>
      </c>
      <c r="DW13" s="38">
        <v>1</v>
      </c>
      <c r="DX13" s="169">
        <v>1</v>
      </c>
      <c r="DY13" s="160"/>
      <c r="DZ13" s="161"/>
      <c r="EA13" s="161"/>
      <c r="EB13" s="161">
        <v>1</v>
      </c>
      <c r="EC13" s="341">
        <v>1</v>
      </c>
      <c r="ED13" s="38"/>
      <c r="EE13" s="38"/>
      <c r="EF13" s="38"/>
      <c r="EG13" s="38">
        <v>1</v>
      </c>
      <c r="EH13" s="169"/>
      <c r="EI13" s="170"/>
      <c r="EJ13" s="38"/>
      <c r="EK13" s="38"/>
      <c r="EL13" s="38"/>
      <c r="EM13" s="169">
        <v>1</v>
      </c>
      <c r="EN13" s="170"/>
      <c r="EO13" s="38"/>
      <c r="EP13" s="38"/>
      <c r="EQ13" s="38">
        <v>1</v>
      </c>
      <c r="ER13" s="169"/>
      <c r="ES13" s="170">
        <v>0</v>
      </c>
      <c r="ET13" s="38">
        <v>0</v>
      </c>
      <c r="EU13" s="38">
        <v>0</v>
      </c>
      <c r="EV13" s="38">
        <v>0</v>
      </c>
      <c r="EW13" s="169">
        <v>1</v>
      </c>
      <c r="EX13" s="170"/>
      <c r="EY13" s="38"/>
      <c r="EZ13" s="38"/>
      <c r="FA13" s="38">
        <v>1</v>
      </c>
      <c r="FB13" s="169">
        <v>1</v>
      </c>
      <c r="FC13" s="170"/>
      <c r="FD13" s="38"/>
      <c r="FE13" s="38"/>
      <c r="FF13" s="38">
        <v>1</v>
      </c>
      <c r="FG13" s="169">
        <v>1</v>
      </c>
      <c r="FH13" s="170"/>
      <c r="FI13" s="38"/>
      <c r="FJ13" s="38"/>
      <c r="FK13" s="38">
        <v>1</v>
      </c>
      <c r="FL13" s="346">
        <v>1</v>
      </c>
      <c r="FM13" s="347">
        <v>0</v>
      </c>
      <c r="FN13" s="15">
        <v>0</v>
      </c>
      <c r="FO13" s="15">
        <v>0</v>
      </c>
      <c r="FP13" s="15">
        <v>1</v>
      </c>
      <c r="FQ13" s="169">
        <v>2</v>
      </c>
      <c r="FR13" s="170"/>
      <c r="FS13" s="38"/>
      <c r="FT13" s="38"/>
      <c r="FU13" s="531">
        <v>2</v>
      </c>
      <c r="FV13" s="173">
        <f>C13+R13+W13+AB13+AG13+AQ13+BA13+BF13+BK13+BP13+BZ13+CJ13+CO13+CY13+DD13+DN13+DS13+DX13+EC13+EM13+EW13+FB13+FG13+FL13+FQ13</f>
        <v>31</v>
      </c>
      <c r="FW13" s="173">
        <f t="shared" si="0"/>
        <v>3</v>
      </c>
      <c r="FX13" s="173">
        <f t="shared" si="1"/>
        <v>5</v>
      </c>
      <c r="FY13" s="173">
        <f t="shared" si="1"/>
        <v>3</v>
      </c>
      <c r="FZ13" s="173">
        <f t="shared" si="1"/>
        <v>20</v>
      </c>
    </row>
    <row r="14" spans="1:182" ht="45">
      <c r="A14" s="52"/>
      <c r="B14" s="155" t="s">
        <v>117</v>
      </c>
      <c r="C14" s="244">
        <v>1</v>
      </c>
      <c r="D14" s="247">
        <v>1</v>
      </c>
      <c r="E14" s="247"/>
      <c r="F14" s="247"/>
      <c r="G14" s="247"/>
      <c r="H14" s="271">
        <v>0</v>
      </c>
      <c r="I14" s="272"/>
      <c r="J14" s="151"/>
      <c r="K14" s="151"/>
      <c r="L14" s="151"/>
      <c r="M14" s="271"/>
      <c r="N14" s="272"/>
      <c r="O14" s="151"/>
      <c r="P14" s="151"/>
      <c r="Q14" s="151"/>
      <c r="R14" s="305"/>
      <c r="S14" s="306"/>
      <c r="T14" s="299"/>
      <c r="U14" s="299"/>
      <c r="V14" s="299"/>
      <c r="W14" s="271">
        <v>1</v>
      </c>
      <c r="X14" s="272">
        <v>1</v>
      </c>
      <c r="Y14" s="151"/>
      <c r="Z14" s="151"/>
      <c r="AA14" s="151"/>
      <c r="AB14" s="271">
        <v>1</v>
      </c>
      <c r="AC14" s="272">
        <v>1</v>
      </c>
      <c r="AD14" s="151"/>
      <c r="AE14" s="151"/>
      <c r="AF14" s="151"/>
      <c r="AG14" s="341">
        <v>0</v>
      </c>
      <c r="AH14" s="38"/>
      <c r="AI14" s="38"/>
      <c r="AJ14" s="38"/>
      <c r="AK14" s="38"/>
      <c r="AL14" s="350">
        <v>0</v>
      </c>
      <c r="AM14" s="351"/>
      <c r="AN14" s="102"/>
      <c r="AO14" s="102"/>
      <c r="AP14" s="102">
        <v>0</v>
      </c>
      <c r="AQ14" s="271">
        <v>1</v>
      </c>
      <c r="AR14" s="272"/>
      <c r="AS14" s="151"/>
      <c r="AT14" s="151"/>
      <c r="AU14" s="151">
        <v>1</v>
      </c>
      <c r="AV14" s="271">
        <v>0</v>
      </c>
      <c r="AW14" s="272"/>
      <c r="AX14" s="151"/>
      <c r="AY14" s="151"/>
      <c r="AZ14" s="151"/>
      <c r="BA14" s="271">
        <v>1</v>
      </c>
      <c r="BB14" s="272"/>
      <c r="BC14" s="151"/>
      <c r="BD14" s="151"/>
      <c r="BE14" s="151">
        <v>1</v>
      </c>
      <c r="BF14" s="341">
        <v>1</v>
      </c>
      <c r="BG14" s="38"/>
      <c r="BH14" s="38">
        <v>1</v>
      </c>
      <c r="BI14" s="38"/>
      <c r="BJ14" s="38"/>
      <c r="BK14" s="271"/>
      <c r="BL14" s="272"/>
      <c r="BM14" s="151"/>
      <c r="BN14" s="151"/>
      <c r="BO14" s="151"/>
      <c r="BP14" s="271">
        <v>3</v>
      </c>
      <c r="BQ14" s="272">
        <v>1</v>
      </c>
      <c r="BR14" s="151"/>
      <c r="BS14" s="151"/>
      <c r="BT14" s="151">
        <v>2</v>
      </c>
      <c r="BU14" s="271">
        <v>0</v>
      </c>
      <c r="BV14" s="272"/>
      <c r="BW14" s="151"/>
      <c r="BX14" s="151"/>
      <c r="BY14" s="151"/>
      <c r="BZ14" s="350">
        <v>1</v>
      </c>
      <c r="CA14" s="351"/>
      <c r="CB14" s="102"/>
      <c r="CC14" s="102"/>
      <c r="CD14" s="102">
        <v>1</v>
      </c>
      <c r="CE14" s="271"/>
      <c r="CF14" s="272"/>
      <c r="CG14" s="151"/>
      <c r="CH14" s="151"/>
      <c r="CI14" s="151"/>
      <c r="CJ14" s="271">
        <v>3</v>
      </c>
      <c r="CK14" s="272">
        <v>1</v>
      </c>
      <c r="CL14" s="151"/>
      <c r="CM14" s="151"/>
      <c r="CN14" s="151">
        <v>2</v>
      </c>
      <c r="CO14" s="270">
        <v>0</v>
      </c>
      <c r="CP14" s="272"/>
      <c r="CQ14" s="151"/>
      <c r="CR14" s="151"/>
      <c r="CS14" s="151"/>
      <c r="CT14" s="271">
        <v>0</v>
      </c>
      <c r="CU14" s="272"/>
      <c r="CV14" s="151"/>
      <c r="CW14" s="151"/>
      <c r="CX14" s="151"/>
      <c r="CY14" s="271"/>
      <c r="CZ14" s="272"/>
      <c r="DA14" s="151"/>
      <c r="DB14" s="151"/>
      <c r="DC14" s="151"/>
      <c r="DD14" s="271">
        <v>2</v>
      </c>
      <c r="DE14" s="272"/>
      <c r="DF14" s="151">
        <v>1</v>
      </c>
      <c r="DG14" s="151">
        <v>1</v>
      </c>
      <c r="DH14" s="151"/>
      <c r="DI14" s="271">
        <v>1</v>
      </c>
      <c r="DJ14" s="272"/>
      <c r="DK14" s="151"/>
      <c r="DL14" s="151"/>
      <c r="DM14" s="151">
        <v>1</v>
      </c>
      <c r="DN14" s="350">
        <v>1</v>
      </c>
      <c r="DO14" s="351"/>
      <c r="DP14" s="102"/>
      <c r="DQ14" s="102"/>
      <c r="DR14" s="102">
        <v>1</v>
      </c>
      <c r="DS14" s="271">
        <v>1</v>
      </c>
      <c r="DT14" s="272"/>
      <c r="DU14" s="151"/>
      <c r="DV14" s="151"/>
      <c r="DW14" s="151">
        <v>1</v>
      </c>
      <c r="DX14" s="271"/>
      <c r="DY14" s="162"/>
      <c r="DZ14" s="163"/>
      <c r="EA14" s="163"/>
      <c r="EB14" s="163"/>
      <c r="EC14" s="341">
        <v>0</v>
      </c>
      <c r="ED14" s="38"/>
      <c r="EE14" s="38"/>
      <c r="EF14" s="38"/>
      <c r="EG14" s="38"/>
      <c r="EH14" s="271"/>
      <c r="EI14" s="272"/>
      <c r="EJ14" s="151"/>
      <c r="EK14" s="151"/>
      <c r="EL14" s="151"/>
      <c r="EM14" s="271">
        <v>2</v>
      </c>
      <c r="EN14" s="272">
        <v>1</v>
      </c>
      <c r="EO14" s="151"/>
      <c r="EP14" s="151"/>
      <c r="EQ14" s="151">
        <v>1</v>
      </c>
      <c r="ER14" s="271">
        <v>1</v>
      </c>
      <c r="ES14" s="272">
        <v>0</v>
      </c>
      <c r="ET14" s="151">
        <v>0</v>
      </c>
      <c r="EU14" s="151">
        <v>0</v>
      </c>
      <c r="EV14" s="151">
        <v>1</v>
      </c>
      <c r="EW14" s="271"/>
      <c r="EX14" s="272"/>
      <c r="EY14" s="151"/>
      <c r="EZ14" s="151"/>
      <c r="FA14" s="151"/>
      <c r="FB14" s="271"/>
      <c r="FC14" s="272"/>
      <c r="FD14" s="151"/>
      <c r="FE14" s="151"/>
      <c r="FF14" s="151"/>
      <c r="FG14" s="271"/>
      <c r="FH14" s="272"/>
      <c r="FI14" s="151"/>
      <c r="FJ14" s="151"/>
      <c r="FK14" s="151"/>
      <c r="FL14" s="350">
        <v>0</v>
      </c>
      <c r="FM14" s="351">
        <v>0</v>
      </c>
      <c r="FN14" s="102">
        <v>0</v>
      </c>
      <c r="FO14" s="102">
        <v>0</v>
      </c>
      <c r="FP14" s="102">
        <v>0</v>
      </c>
      <c r="FQ14" s="271">
        <v>3</v>
      </c>
      <c r="FR14" s="272"/>
      <c r="FS14" s="151">
        <v>1</v>
      </c>
      <c r="FT14" s="151"/>
      <c r="FU14" s="533">
        <v>2</v>
      </c>
      <c r="FV14" s="173">
        <f>C14+W14+AB14+AQ14+BA14+BF14+BP14+BZ14+CJ14+DD14+DI14+DN14+DS14+EM14+ER14+FQ14</f>
        <v>24</v>
      </c>
      <c r="FW14" s="173">
        <f t="shared" si="0"/>
        <v>6</v>
      </c>
      <c r="FX14" s="173">
        <f t="shared" si="1"/>
        <v>3</v>
      </c>
      <c r="FY14" s="173">
        <f t="shared" si="1"/>
        <v>1</v>
      </c>
      <c r="FZ14" s="173">
        <f t="shared" si="1"/>
        <v>14</v>
      </c>
    </row>
    <row r="15" spans="1:182" ht="30">
      <c r="A15" s="52"/>
      <c r="B15" s="155" t="s">
        <v>118</v>
      </c>
      <c r="C15" s="244">
        <v>1</v>
      </c>
      <c r="D15" s="247"/>
      <c r="E15" s="247">
        <v>1</v>
      </c>
      <c r="F15" s="247"/>
      <c r="G15" s="247"/>
      <c r="H15" s="271">
        <v>0</v>
      </c>
      <c r="I15" s="272"/>
      <c r="J15" s="151"/>
      <c r="K15" s="151"/>
      <c r="L15" s="151"/>
      <c r="M15" s="271"/>
      <c r="N15" s="272"/>
      <c r="O15" s="151"/>
      <c r="P15" s="151"/>
      <c r="Q15" s="151"/>
      <c r="R15" s="305"/>
      <c r="S15" s="306"/>
      <c r="T15" s="299"/>
      <c r="U15" s="299"/>
      <c r="V15" s="299"/>
      <c r="W15" s="271"/>
      <c r="X15" s="272"/>
      <c r="Y15" s="151"/>
      <c r="Z15" s="151"/>
      <c r="AA15" s="151"/>
      <c r="AB15" s="271">
        <f ca="1">C15:AB15</f>
        <v>0</v>
      </c>
      <c r="AC15" s="272"/>
      <c r="AD15" s="151"/>
      <c r="AE15" s="151"/>
      <c r="AF15" s="151"/>
      <c r="AG15" s="341">
        <v>0</v>
      </c>
      <c r="AH15" s="38"/>
      <c r="AI15" s="38"/>
      <c r="AJ15" s="38"/>
      <c r="AK15" s="38"/>
      <c r="AL15" s="350">
        <v>0</v>
      </c>
      <c r="AM15" s="351"/>
      <c r="AN15" s="102"/>
      <c r="AO15" s="102"/>
      <c r="AP15" s="102">
        <v>0</v>
      </c>
      <c r="AQ15" s="271"/>
      <c r="AR15" s="272"/>
      <c r="AS15" s="151"/>
      <c r="AT15" s="151"/>
      <c r="AU15" s="151"/>
      <c r="AV15" s="271">
        <v>0</v>
      </c>
      <c r="AW15" s="272"/>
      <c r="AX15" s="151"/>
      <c r="AY15" s="151"/>
      <c r="AZ15" s="151"/>
      <c r="BA15" s="271"/>
      <c r="BB15" s="272"/>
      <c r="BC15" s="151"/>
      <c r="BD15" s="151"/>
      <c r="BE15" s="151"/>
      <c r="BF15" s="341">
        <v>0</v>
      </c>
      <c r="BG15" s="38"/>
      <c r="BH15" s="38"/>
      <c r="BI15" s="38"/>
      <c r="BJ15" s="38"/>
      <c r="BK15" s="271"/>
      <c r="BL15" s="272"/>
      <c r="BM15" s="151"/>
      <c r="BN15" s="151"/>
      <c r="BO15" s="151"/>
      <c r="BP15" s="271"/>
      <c r="BQ15" s="272"/>
      <c r="BR15" s="151"/>
      <c r="BS15" s="151"/>
      <c r="BT15" s="151"/>
      <c r="BU15" s="271">
        <v>0</v>
      </c>
      <c r="BV15" s="272"/>
      <c r="BW15" s="151"/>
      <c r="BX15" s="151"/>
      <c r="BY15" s="151"/>
      <c r="BZ15" s="350">
        <v>1</v>
      </c>
      <c r="CA15" s="351"/>
      <c r="CB15" s="102"/>
      <c r="CC15" s="102"/>
      <c r="CD15" s="102">
        <v>1</v>
      </c>
      <c r="CE15" s="271"/>
      <c r="CF15" s="272"/>
      <c r="CG15" s="151"/>
      <c r="CH15" s="151"/>
      <c r="CI15" s="151"/>
      <c r="CJ15" s="271">
        <v>0</v>
      </c>
      <c r="CK15" s="272"/>
      <c r="CL15" s="151"/>
      <c r="CM15" s="151"/>
      <c r="CN15" s="151"/>
      <c r="CO15" s="270">
        <v>0</v>
      </c>
      <c r="CP15" s="272"/>
      <c r="CQ15" s="151"/>
      <c r="CR15" s="151"/>
      <c r="CS15" s="151"/>
      <c r="CT15" s="271">
        <v>0</v>
      </c>
      <c r="CU15" s="272"/>
      <c r="CV15" s="151"/>
      <c r="CW15" s="151"/>
      <c r="CX15" s="151"/>
      <c r="CY15" s="271"/>
      <c r="CZ15" s="272"/>
      <c r="DA15" s="151"/>
      <c r="DB15" s="151"/>
      <c r="DC15" s="151"/>
      <c r="DD15" s="271">
        <v>0</v>
      </c>
      <c r="DE15" s="272"/>
      <c r="DF15" s="151"/>
      <c r="DG15" s="151"/>
      <c r="DH15" s="151"/>
      <c r="DI15" s="271"/>
      <c r="DJ15" s="272"/>
      <c r="DK15" s="151"/>
      <c r="DL15" s="151"/>
      <c r="DM15" s="151"/>
      <c r="DN15" s="350"/>
      <c r="DO15" s="351"/>
      <c r="DP15" s="102"/>
      <c r="DQ15" s="102"/>
      <c r="DR15" s="102"/>
      <c r="DS15" s="271"/>
      <c r="DT15" s="272"/>
      <c r="DU15" s="151"/>
      <c r="DV15" s="151"/>
      <c r="DW15" s="151"/>
      <c r="DX15" s="271"/>
      <c r="DY15" s="162"/>
      <c r="DZ15" s="163"/>
      <c r="EA15" s="163"/>
      <c r="EB15" s="163"/>
      <c r="EC15" s="341">
        <v>1</v>
      </c>
      <c r="ED15" s="38"/>
      <c r="EE15" s="38"/>
      <c r="EF15" s="38"/>
      <c r="EG15" s="38">
        <v>1</v>
      </c>
      <c r="EH15" s="271"/>
      <c r="EI15" s="272"/>
      <c r="EJ15" s="151"/>
      <c r="EK15" s="151"/>
      <c r="EL15" s="151"/>
      <c r="EM15" s="271">
        <v>1</v>
      </c>
      <c r="EN15" s="272"/>
      <c r="EO15" s="151"/>
      <c r="EP15" s="151">
        <v>1</v>
      </c>
      <c r="EQ15" s="151"/>
      <c r="ER15" s="271"/>
      <c r="ES15" s="272">
        <v>0</v>
      </c>
      <c r="ET15" s="151">
        <v>0</v>
      </c>
      <c r="EU15" s="151">
        <v>0</v>
      </c>
      <c r="EV15" s="151">
        <v>0</v>
      </c>
      <c r="EW15" s="271"/>
      <c r="EX15" s="272"/>
      <c r="EY15" s="151"/>
      <c r="EZ15" s="151"/>
      <c r="FA15" s="151"/>
      <c r="FB15" s="271"/>
      <c r="FC15" s="272"/>
      <c r="FD15" s="151"/>
      <c r="FE15" s="151"/>
      <c r="FF15" s="151"/>
      <c r="FG15" s="271"/>
      <c r="FH15" s="272"/>
      <c r="FI15" s="151"/>
      <c r="FJ15" s="151"/>
      <c r="FK15" s="151"/>
      <c r="FL15" s="350">
        <v>0</v>
      </c>
      <c r="FM15" s="351">
        <v>0</v>
      </c>
      <c r="FN15" s="102">
        <v>0</v>
      </c>
      <c r="FO15" s="102">
        <v>0</v>
      </c>
      <c r="FP15" s="102">
        <v>0</v>
      </c>
      <c r="FQ15" s="271">
        <v>0</v>
      </c>
      <c r="FR15" s="272"/>
      <c r="FS15" s="151"/>
      <c r="FT15" s="151"/>
      <c r="FU15" s="533"/>
      <c r="FV15" s="173">
        <f>C15+BZ15+EC15+EM15</f>
        <v>4</v>
      </c>
      <c r="FW15" s="173">
        <f t="shared" si="0"/>
        <v>0</v>
      </c>
      <c r="FX15" s="173">
        <f t="shared" si="1"/>
        <v>1</v>
      </c>
      <c r="FY15" s="173">
        <f t="shared" si="1"/>
        <v>1</v>
      </c>
      <c r="FZ15" s="173">
        <f t="shared" si="1"/>
        <v>2</v>
      </c>
    </row>
    <row r="16" spans="1:182" ht="45">
      <c r="A16" s="52"/>
      <c r="B16" s="156" t="s">
        <v>119</v>
      </c>
      <c r="C16" s="244">
        <v>0</v>
      </c>
      <c r="D16" s="247"/>
      <c r="E16" s="247"/>
      <c r="F16" s="247"/>
      <c r="G16" s="247"/>
      <c r="H16" s="169">
        <v>0</v>
      </c>
      <c r="I16" s="170"/>
      <c r="J16" s="151"/>
      <c r="K16" s="151"/>
      <c r="L16" s="151"/>
      <c r="M16" s="169"/>
      <c r="N16" s="170"/>
      <c r="O16" s="151"/>
      <c r="P16" s="151"/>
      <c r="Q16" s="151"/>
      <c r="R16" s="297"/>
      <c r="S16" s="298"/>
      <c r="T16" s="299"/>
      <c r="U16" s="299"/>
      <c r="V16" s="299"/>
      <c r="W16" s="169"/>
      <c r="X16" s="170"/>
      <c r="Y16" s="151"/>
      <c r="Z16" s="151"/>
      <c r="AA16" s="151"/>
      <c r="AB16" s="271">
        <f ca="1">C16:AB16</f>
        <v>0</v>
      </c>
      <c r="AC16" s="170"/>
      <c r="AD16" s="151"/>
      <c r="AE16" s="151"/>
      <c r="AF16" s="151"/>
      <c r="AG16" s="341">
        <v>1</v>
      </c>
      <c r="AH16" s="38"/>
      <c r="AI16" s="38"/>
      <c r="AJ16" s="38"/>
      <c r="AK16" s="38">
        <v>1</v>
      </c>
      <c r="AL16" s="346">
        <v>0</v>
      </c>
      <c r="AM16" s="347"/>
      <c r="AN16" s="102"/>
      <c r="AO16" s="102"/>
      <c r="AP16" s="102">
        <v>0</v>
      </c>
      <c r="AQ16" s="169">
        <v>1</v>
      </c>
      <c r="AR16" s="170"/>
      <c r="AS16" s="151"/>
      <c r="AT16" s="151"/>
      <c r="AU16" s="151">
        <v>1</v>
      </c>
      <c r="AV16" s="169">
        <v>0</v>
      </c>
      <c r="AW16" s="170"/>
      <c r="AX16" s="151"/>
      <c r="AY16" s="151"/>
      <c r="AZ16" s="151"/>
      <c r="BA16" s="169"/>
      <c r="BB16" s="170"/>
      <c r="BC16" s="151"/>
      <c r="BD16" s="151"/>
      <c r="BE16" s="151"/>
      <c r="BF16" s="341">
        <v>0</v>
      </c>
      <c r="BG16" s="38"/>
      <c r="BH16" s="38"/>
      <c r="BI16" s="38"/>
      <c r="BJ16" s="38"/>
      <c r="BK16" s="169"/>
      <c r="BL16" s="170"/>
      <c r="BM16" s="151"/>
      <c r="BN16" s="151"/>
      <c r="BO16" s="151"/>
      <c r="BP16" s="169"/>
      <c r="BQ16" s="170"/>
      <c r="BR16" s="151"/>
      <c r="BS16" s="151"/>
      <c r="BT16" s="151"/>
      <c r="BU16" s="169">
        <v>0</v>
      </c>
      <c r="BV16" s="170"/>
      <c r="BW16" s="151"/>
      <c r="BX16" s="151"/>
      <c r="BY16" s="151"/>
      <c r="BZ16" s="346">
        <v>1</v>
      </c>
      <c r="CA16" s="347"/>
      <c r="CB16" s="102"/>
      <c r="CC16" s="102">
        <v>1</v>
      </c>
      <c r="CD16" s="102"/>
      <c r="CE16" s="169"/>
      <c r="CF16" s="170"/>
      <c r="CG16" s="151"/>
      <c r="CH16" s="151"/>
      <c r="CI16" s="151"/>
      <c r="CJ16" s="169">
        <v>0</v>
      </c>
      <c r="CK16" s="170"/>
      <c r="CL16" s="151"/>
      <c r="CM16" s="151"/>
      <c r="CN16" s="151"/>
      <c r="CO16" s="270">
        <v>1</v>
      </c>
      <c r="CP16" s="170"/>
      <c r="CQ16" s="151"/>
      <c r="CR16" s="151"/>
      <c r="CS16" s="151">
        <v>1</v>
      </c>
      <c r="CT16" s="169">
        <v>0</v>
      </c>
      <c r="CU16" s="170"/>
      <c r="CV16" s="151"/>
      <c r="CW16" s="151"/>
      <c r="CX16" s="151"/>
      <c r="CY16" s="169">
        <v>0</v>
      </c>
      <c r="CZ16" s="170"/>
      <c r="DA16" s="151"/>
      <c r="DB16" s="151"/>
      <c r="DC16" s="151"/>
      <c r="DD16" s="169">
        <v>1</v>
      </c>
      <c r="DE16" s="170"/>
      <c r="DF16" s="151">
        <v>1</v>
      </c>
      <c r="DG16" s="151"/>
      <c r="DH16" s="151"/>
      <c r="DI16" s="169">
        <v>0</v>
      </c>
      <c r="DJ16" s="170"/>
      <c r="DK16" s="151"/>
      <c r="DL16" s="151"/>
      <c r="DM16" s="151">
        <v>0</v>
      </c>
      <c r="DN16" s="346">
        <v>1</v>
      </c>
      <c r="DO16" s="347">
        <v>1</v>
      </c>
      <c r="DP16" s="102"/>
      <c r="DQ16" s="102"/>
      <c r="DR16" s="102"/>
      <c r="DS16" s="169">
        <v>0</v>
      </c>
      <c r="DT16" s="170"/>
      <c r="DU16" s="151"/>
      <c r="DV16" s="151">
        <v>0</v>
      </c>
      <c r="DW16" s="151"/>
      <c r="DX16" s="169">
        <v>1</v>
      </c>
      <c r="DY16" s="160"/>
      <c r="DZ16" s="163">
        <v>1</v>
      </c>
      <c r="EA16" s="163"/>
      <c r="EB16" s="163"/>
      <c r="EC16" s="341">
        <v>1</v>
      </c>
      <c r="ED16" s="38">
        <v>1</v>
      </c>
      <c r="EE16" s="38"/>
      <c r="EF16" s="38"/>
      <c r="EG16" s="38"/>
      <c r="EH16" s="169"/>
      <c r="EI16" s="170"/>
      <c r="EJ16" s="151"/>
      <c r="EK16" s="151"/>
      <c r="EL16" s="151"/>
      <c r="EM16" s="169">
        <v>1</v>
      </c>
      <c r="EN16" s="170">
        <v>1</v>
      </c>
      <c r="EO16" s="151"/>
      <c r="EP16" s="151"/>
      <c r="EQ16" s="151"/>
      <c r="ER16" s="169">
        <v>1</v>
      </c>
      <c r="ES16" s="170">
        <v>0</v>
      </c>
      <c r="ET16" s="151">
        <v>1</v>
      </c>
      <c r="EU16" s="151">
        <v>0</v>
      </c>
      <c r="EV16" s="151">
        <v>0</v>
      </c>
      <c r="EW16" s="169"/>
      <c r="EX16" s="170"/>
      <c r="EY16" s="151"/>
      <c r="EZ16" s="151"/>
      <c r="FA16" s="151"/>
      <c r="FB16" s="169"/>
      <c r="FC16" s="170"/>
      <c r="FD16" s="151"/>
      <c r="FE16" s="151"/>
      <c r="FF16" s="151"/>
      <c r="FG16" s="169"/>
      <c r="FH16" s="170"/>
      <c r="FI16" s="151"/>
      <c r="FJ16" s="151"/>
      <c r="FK16" s="151"/>
      <c r="FL16" s="346">
        <v>1</v>
      </c>
      <c r="FM16" s="347">
        <v>0</v>
      </c>
      <c r="FN16" s="102">
        <v>1</v>
      </c>
      <c r="FO16" s="102">
        <v>0</v>
      </c>
      <c r="FP16" s="102">
        <v>0</v>
      </c>
      <c r="FQ16" s="169">
        <v>1</v>
      </c>
      <c r="FR16" s="170"/>
      <c r="FS16" s="151"/>
      <c r="FT16" s="151"/>
      <c r="FU16" s="533">
        <v>1</v>
      </c>
      <c r="FV16" s="173">
        <f>AG16+AQ16+BZ16+CO16+DD16+DN16+DX16+EC16+EM16+ER16+FL16+FQ16</f>
        <v>12</v>
      </c>
      <c r="FW16" s="173">
        <f t="shared" si="0"/>
        <v>3</v>
      </c>
      <c r="FX16" s="173">
        <f t="shared" si="1"/>
        <v>4</v>
      </c>
      <c r="FY16" s="173">
        <f t="shared" si="1"/>
        <v>1</v>
      </c>
      <c r="FZ16" s="173">
        <f t="shared" si="1"/>
        <v>4</v>
      </c>
    </row>
    <row r="17" spans="1:182" ht="42.75">
      <c r="A17" s="8"/>
      <c r="B17" s="157" t="s">
        <v>120</v>
      </c>
      <c r="C17" s="248">
        <v>57</v>
      </c>
      <c r="D17" s="248">
        <v>6</v>
      </c>
      <c r="E17" s="248">
        <v>12</v>
      </c>
      <c r="F17" s="248">
        <v>1</v>
      </c>
      <c r="G17" s="248">
        <v>38</v>
      </c>
      <c r="H17" s="166">
        <v>15</v>
      </c>
      <c r="I17" s="167">
        <v>3</v>
      </c>
      <c r="J17" s="167">
        <v>5</v>
      </c>
      <c r="K17" s="167">
        <v>0</v>
      </c>
      <c r="L17" s="167">
        <v>7</v>
      </c>
      <c r="M17" s="185">
        <v>10</v>
      </c>
      <c r="N17" s="167">
        <v>5</v>
      </c>
      <c r="O17" s="167">
        <v>1</v>
      </c>
      <c r="P17" s="167">
        <v>2</v>
      </c>
      <c r="Q17" s="167">
        <v>2</v>
      </c>
      <c r="R17" s="300">
        <v>13</v>
      </c>
      <c r="S17" s="301">
        <v>1</v>
      </c>
      <c r="T17" s="301">
        <v>4</v>
      </c>
      <c r="U17" s="301">
        <v>2</v>
      </c>
      <c r="V17" s="301">
        <v>6</v>
      </c>
      <c r="W17" s="166">
        <v>30</v>
      </c>
      <c r="X17" s="167">
        <v>8</v>
      </c>
      <c r="Y17" s="167">
        <v>2</v>
      </c>
      <c r="Z17" s="167">
        <v>14</v>
      </c>
      <c r="AA17" s="167">
        <v>6</v>
      </c>
      <c r="AB17" s="166">
        <v>19</v>
      </c>
      <c r="AC17" s="167">
        <v>3</v>
      </c>
      <c r="AD17" s="167">
        <v>3</v>
      </c>
      <c r="AE17" s="167">
        <v>10</v>
      </c>
      <c r="AF17" s="167">
        <v>3</v>
      </c>
      <c r="AG17" s="164">
        <v>18</v>
      </c>
      <c r="AH17" s="164">
        <v>0</v>
      </c>
      <c r="AI17" s="164">
        <v>1</v>
      </c>
      <c r="AJ17" s="164">
        <v>4</v>
      </c>
      <c r="AK17" s="164">
        <v>13</v>
      </c>
      <c r="AL17" s="164">
        <v>7</v>
      </c>
      <c r="AM17" s="185"/>
      <c r="AN17" s="185"/>
      <c r="AO17" s="185">
        <v>1</v>
      </c>
      <c r="AP17" s="185">
        <v>6</v>
      </c>
      <c r="AQ17" s="166">
        <v>38</v>
      </c>
      <c r="AR17" s="167">
        <v>1</v>
      </c>
      <c r="AS17" s="167">
        <v>5</v>
      </c>
      <c r="AT17" s="167">
        <v>8</v>
      </c>
      <c r="AU17" s="167">
        <v>24</v>
      </c>
      <c r="AV17" s="166">
        <v>7</v>
      </c>
      <c r="AW17" s="167">
        <v>1</v>
      </c>
      <c r="AX17" s="167">
        <v>0</v>
      </c>
      <c r="AY17" s="167">
        <v>3</v>
      </c>
      <c r="AZ17" s="167">
        <v>3</v>
      </c>
      <c r="BA17" s="166">
        <v>25</v>
      </c>
      <c r="BB17" s="167">
        <v>1</v>
      </c>
      <c r="BC17" s="167">
        <v>8</v>
      </c>
      <c r="BD17" s="167">
        <v>4</v>
      </c>
      <c r="BE17" s="167">
        <v>12</v>
      </c>
      <c r="BF17" s="164">
        <v>32</v>
      </c>
      <c r="BG17" s="164"/>
      <c r="BH17" s="164">
        <v>5</v>
      </c>
      <c r="BI17" s="164">
        <v>1</v>
      </c>
      <c r="BJ17" s="164">
        <v>26</v>
      </c>
      <c r="BK17" s="166">
        <v>32</v>
      </c>
      <c r="BL17" s="167"/>
      <c r="BM17" s="167">
        <v>3</v>
      </c>
      <c r="BN17" s="167">
        <v>8</v>
      </c>
      <c r="BO17" s="167">
        <v>21</v>
      </c>
      <c r="BP17" s="166">
        <v>34</v>
      </c>
      <c r="BQ17" s="167">
        <v>4</v>
      </c>
      <c r="BR17" s="167">
        <v>9</v>
      </c>
      <c r="BS17" s="167">
        <v>6</v>
      </c>
      <c r="BT17" s="167">
        <v>15</v>
      </c>
      <c r="BU17" s="166">
        <v>9</v>
      </c>
      <c r="BV17" s="167"/>
      <c r="BW17" s="167">
        <v>2</v>
      </c>
      <c r="BX17" s="167">
        <v>2</v>
      </c>
      <c r="BY17" s="167">
        <v>5</v>
      </c>
      <c r="BZ17" s="164">
        <v>36</v>
      </c>
      <c r="CA17" s="185">
        <v>2</v>
      </c>
      <c r="CB17" s="185">
        <v>6</v>
      </c>
      <c r="CC17" s="185">
        <v>9</v>
      </c>
      <c r="CD17" s="185">
        <v>19</v>
      </c>
      <c r="CE17" s="166">
        <v>9</v>
      </c>
      <c r="CF17" s="167"/>
      <c r="CG17" s="167">
        <v>2</v>
      </c>
      <c r="CH17" s="167">
        <v>3</v>
      </c>
      <c r="CI17" s="167">
        <v>4</v>
      </c>
      <c r="CJ17" s="166">
        <v>46</v>
      </c>
      <c r="CK17" s="167">
        <f>SUM(CK5:CK16)</f>
        <v>10</v>
      </c>
      <c r="CL17" s="167">
        <f t="shared" ref="CL17:CN17" si="2">SUM(CL5:CL16)</f>
        <v>9</v>
      </c>
      <c r="CM17" s="167">
        <f t="shared" si="2"/>
        <v>13</v>
      </c>
      <c r="CN17" s="167">
        <f t="shared" si="2"/>
        <v>14</v>
      </c>
      <c r="CO17" s="270">
        <v>34</v>
      </c>
      <c r="CP17" s="167">
        <v>2</v>
      </c>
      <c r="CQ17" s="167">
        <v>6</v>
      </c>
      <c r="CR17" s="167">
        <v>9</v>
      </c>
      <c r="CS17" s="167">
        <v>17</v>
      </c>
      <c r="CT17" s="166">
        <v>17</v>
      </c>
      <c r="CU17" s="167">
        <v>1</v>
      </c>
      <c r="CV17" s="167">
        <v>7</v>
      </c>
      <c r="CW17" s="167">
        <v>1</v>
      </c>
      <c r="CX17" s="167">
        <v>8</v>
      </c>
      <c r="CY17" s="166">
        <v>19</v>
      </c>
      <c r="CZ17" s="167">
        <v>1</v>
      </c>
      <c r="DA17" s="167">
        <v>8</v>
      </c>
      <c r="DB17" s="167">
        <v>5</v>
      </c>
      <c r="DC17" s="167">
        <v>5</v>
      </c>
      <c r="DD17" s="166">
        <v>36</v>
      </c>
      <c r="DE17" s="167">
        <v>2</v>
      </c>
      <c r="DF17" s="167">
        <v>7</v>
      </c>
      <c r="DG17" s="167">
        <v>2</v>
      </c>
      <c r="DH17" s="167">
        <v>25</v>
      </c>
      <c r="DI17" s="166">
        <v>21</v>
      </c>
      <c r="DJ17" s="167">
        <v>3</v>
      </c>
      <c r="DK17" s="167">
        <v>1</v>
      </c>
      <c r="DL17" s="167">
        <v>1</v>
      </c>
      <c r="DM17" s="167">
        <v>16</v>
      </c>
      <c r="DN17" s="164">
        <v>30</v>
      </c>
      <c r="DO17" s="185">
        <v>1</v>
      </c>
      <c r="DP17" s="185">
        <v>3</v>
      </c>
      <c r="DQ17" s="185">
        <v>8</v>
      </c>
      <c r="DR17" s="185">
        <v>18</v>
      </c>
      <c r="DS17" s="166">
        <v>33</v>
      </c>
      <c r="DT17" s="167">
        <v>3</v>
      </c>
      <c r="DU17" s="167">
        <v>1</v>
      </c>
      <c r="DV17" s="167">
        <v>8</v>
      </c>
      <c r="DW17" s="167">
        <v>21</v>
      </c>
      <c r="DX17" s="166">
        <v>18</v>
      </c>
      <c r="DY17" s="167"/>
      <c r="DZ17" s="167">
        <v>6</v>
      </c>
      <c r="EA17" s="167">
        <v>1</v>
      </c>
      <c r="EB17" s="167">
        <v>11</v>
      </c>
      <c r="EC17" s="164">
        <v>29</v>
      </c>
      <c r="ED17" s="164">
        <v>3</v>
      </c>
      <c r="EE17" s="164">
        <v>2</v>
      </c>
      <c r="EF17" s="164">
        <v>4</v>
      </c>
      <c r="EG17" s="164">
        <v>20</v>
      </c>
      <c r="EH17" s="166">
        <v>17</v>
      </c>
      <c r="EI17" s="167">
        <v>5</v>
      </c>
      <c r="EJ17" s="167">
        <v>2</v>
      </c>
      <c r="EK17" s="167">
        <v>2</v>
      </c>
      <c r="EL17" s="167">
        <v>8</v>
      </c>
      <c r="EM17" s="166">
        <v>33</v>
      </c>
      <c r="EN17" s="167">
        <v>6</v>
      </c>
      <c r="EO17" s="167">
        <v>3</v>
      </c>
      <c r="EP17" s="167">
        <v>9</v>
      </c>
      <c r="EQ17" s="167">
        <v>15</v>
      </c>
      <c r="ER17" s="166">
        <v>30</v>
      </c>
      <c r="ES17" s="167">
        <v>2</v>
      </c>
      <c r="ET17" s="167">
        <v>7</v>
      </c>
      <c r="EU17" s="167">
        <v>10</v>
      </c>
      <c r="EV17" s="167">
        <v>11</v>
      </c>
      <c r="EW17" s="166">
        <v>26</v>
      </c>
      <c r="EX17" s="167">
        <v>4</v>
      </c>
      <c r="EY17" s="167">
        <v>6</v>
      </c>
      <c r="EZ17" s="167">
        <v>10</v>
      </c>
      <c r="FA17" s="167">
        <v>6</v>
      </c>
      <c r="FB17" s="166">
        <v>15</v>
      </c>
      <c r="FC17" s="167">
        <v>2</v>
      </c>
      <c r="FD17" s="167">
        <v>8</v>
      </c>
      <c r="FE17" s="167">
        <v>0</v>
      </c>
      <c r="FF17" s="167">
        <v>5</v>
      </c>
      <c r="FG17" s="166">
        <v>22</v>
      </c>
      <c r="FH17" s="167">
        <v>2</v>
      </c>
      <c r="FI17" s="167">
        <v>6</v>
      </c>
      <c r="FJ17" s="167">
        <v>6</v>
      </c>
      <c r="FK17" s="167">
        <v>8</v>
      </c>
      <c r="FL17" s="164">
        <v>24</v>
      </c>
      <c r="FM17" s="185">
        <v>0</v>
      </c>
      <c r="FN17" s="185">
        <v>3</v>
      </c>
      <c r="FO17" s="185">
        <v>7</v>
      </c>
      <c r="FP17" s="185">
        <v>14</v>
      </c>
      <c r="FQ17" s="166">
        <f>SUM(FQ5:FQ16)</f>
        <v>36</v>
      </c>
      <c r="FR17" s="167">
        <f>SUM(FR5:FR16)</f>
        <v>2</v>
      </c>
      <c r="FS17" s="167">
        <f>SUM(FS5:FS16)</f>
        <v>3</v>
      </c>
      <c r="FT17" s="167"/>
      <c r="FU17" s="171">
        <f>SUM(FU5:FU16)</f>
        <v>31</v>
      </c>
      <c r="FV17" s="177">
        <v>877</v>
      </c>
      <c r="FW17" s="177">
        <f t="shared" si="0"/>
        <v>84</v>
      </c>
      <c r="FX17" s="177">
        <f t="shared" si="1"/>
        <v>156</v>
      </c>
      <c r="FY17" s="177">
        <f t="shared" si="1"/>
        <v>174</v>
      </c>
      <c r="FZ17" s="177">
        <f t="shared" si="1"/>
        <v>463</v>
      </c>
    </row>
    <row r="18" spans="1:182" ht="42.75">
      <c r="A18" s="8"/>
      <c r="B18" s="53" t="s">
        <v>121</v>
      </c>
      <c r="C18" s="165"/>
      <c r="D18" s="168"/>
      <c r="E18" s="168"/>
      <c r="F18" s="168"/>
      <c r="G18" s="168"/>
      <c r="H18" s="167"/>
      <c r="I18" s="167"/>
      <c r="J18" s="167"/>
      <c r="K18" s="167"/>
      <c r="L18" s="167"/>
      <c r="M18" s="12"/>
      <c r="N18" s="12"/>
      <c r="O18" s="12"/>
      <c r="P18" s="12"/>
      <c r="Q18" s="12"/>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67"/>
      <c r="BO18" s="167"/>
      <c r="BP18" s="167"/>
      <c r="BQ18" s="167"/>
      <c r="BR18" s="167"/>
      <c r="BS18" s="167"/>
      <c r="BT18" s="167"/>
      <c r="BU18" s="167"/>
      <c r="BV18" s="167"/>
      <c r="BW18" s="167"/>
      <c r="BX18" s="167"/>
      <c r="BY18" s="167"/>
      <c r="BZ18" s="16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7"/>
      <c r="CW18" s="167"/>
      <c r="CX18" s="167"/>
      <c r="CY18" s="167"/>
      <c r="CZ18" s="167"/>
      <c r="DA18" s="167"/>
      <c r="DB18" s="167"/>
      <c r="DC18" s="167"/>
      <c r="DD18" s="167"/>
      <c r="DE18" s="167"/>
      <c r="DF18" s="167"/>
      <c r="DG18" s="167"/>
      <c r="DH18" s="167"/>
      <c r="DI18" s="167"/>
      <c r="DJ18" s="167"/>
      <c r="DK18" s="167"/>
      <c r="DL18" s="167"/>
      <c r="DM18" s="167"/>
      <c r="DN18" s="167"/>
      <c r="DO18" s="167"/>
      <c r="DP18" s="167"/>
      <c r="DQ18" s="167"/>
      <c r="DR18" s="167"/>
      <c r="DS18" s="167"/>
      <c r="DT18" s="167"/>
      <c r="DU18" s="167"/>
      <c r="DV18" s="167"/>
      <c r="DW18" s="167"/>
      <c r="DX18" s="167"/>
      <c r="DY18" s="167"/>
      <c r="DZ18" s="167"/>
      <c r="EA18" s="167"/>
      <c r="EB18" s="167"/>
      <c r="EC18" s="167"/>
      <c r="ED18" s="167"/>
      <c r="EE18" s="167"/>
      <c r="EF18" s="167"/>
      <c r="EG18" s="167"/>
      <c r="EH18" s="167"/>
      <c r="EI18" s="167"/>
      <c r="EJ18" s="167"/>
      <c r="EK18" s="167"/>
      <c r="EL18" s="167"/>
      <c r="EM18" s="167"/>
      <c r="EN18" s="167"/>
      <c r="EO18" s="167"/>
      <c r="EP18" s="167"/>
      <c r="EQ18" s="167"/>
      <c r="ER18" s="167"/>
      <c r="ES18" s="167"/>
      <c r="ET18" s="167"/>
      <c r="EU18" s="167"/>
      <c r="EV18" s="167"/>
      <c r="EW18" s="167"/>
      <c r="EX18" s="167"/>
      <c r="EY18" s="167"/>
      <c r="EZ18" s="167"/>
      <c r="FA18" s="167"/>
      <c r="FB18" s="167"/>
      <c r="FC18" s="167"/>
      <c r="FD18" s="167"/>
      <c r="FE18" s="167"/>
      <c r="FF18" s="167"/>
      <c r="FG18" s="167"/>
      <c r="FH18" s="167"/>
      <c r="FI18" s="167"/>
      <c r="FJ18" s="167"/>
      <c r="FK18" s="167"/>
      <c r="FL18" s="167"/>
      <c r="FM18" s="167"/>
      <c r="FN18" s="167"/>
      <c r="FO18" s="167"/>
      <c r="FP18" s="167"/>
      <c r="FQ18" s="167"/>
      <c r="FR18" s="167"/>
      <c r="FS18" s="167"/>
      <c r="FT18" s="167"/>
      <c r="FU18" s="167"/>
      <c r="FV18" s="177"/>
      <c r="FW18" s="543">
        <v>9.6000000000000002E-2</v>
      </c>
      <c r="FX18" s="543">
        <v>0.17799999999999999</v>
      </c>
      <c r="FY18" s="543">
        <v>0.19800000000000001</v>
      </c>
      <c r="FZ18" s="543">
        <v>0.52800000000000002</v>
      </c>
    </row>
  </sheetData>
  <mergeCells count="38">
    <mergeCell ref="FV3:FZ3"/>
    <mergeCell ref="FL3:FP3"/>
    <mergeCell ref="FQ3:FU3"/>
    <mergeCell ref="EM3:EQ3"/>
    <mergeCell ref="ER3:EV3"/>
    <mergeCell ref="EW3:FA3"/>
    <mergeCell ref="FB3:FF3"/>
    <mergeCell ref="FG3:FK3"/>
    <mergeCell ref="CT3:CX3"/>
    <mergeCell ref="CY3:DC3"/>
    <mergeCell ref="DD3:DH3"/>
    <mergeCell ref="DI3:DM3"/>
    <mergeCell ref="BU3:BY3"/>
    <mergeCell ref="BZ3:CD3"/>
    <mergeCell ref="CE3:CI3"/>
    <mergeCell ref="CJ3:CN3"/>
    <mergeCell ref="CO3:CS3"/>
    <mergeCell ref="AV3:AZ3"/>
    <mergeCell ref="BA3:BE3"/>
    <mergeCell ref="BF3:BJ3"/>
    <mergeCell ref="BK3:BO3"/>
    <mergeCell ref="BP3:BT3"/>
    <mergeCell ref="A1:G1"/>
    <mergeCell ref="A2:V2"/>
    <mergeCell ref="C3:G3"/>
    <mergeCell ref="H3:L3"/>
    <mergeCell ref="M3:Q3"/>
    <mergeCell ref="R3:V3"/>
    <mergeCell ref="AB3:AF3"/>
    <mergeCell ref="AG3:AK3"/>
    <mergeCell ref="AL3:AP3"/>
    <mergeCell ref="AQ3:AU3"/>
    <mergeCell ref="W3:AA3"/>
    <mergeCell ref="DN3:DR3"/>
    <mergeCell ref="DS3:DW3"/>
    <mergeCell ref="DX3:EB3"/>
    <mergeCell ref="EC3:EG3"/>
    <mergeCell ref="EH3:EL3"/>
  </mergeCells>
  <pageMargins left="0.7" right="0.7" top="0.75" bottom="0.75" header="0.3" footer="0.3"/>
  <pageSetup paperSize="9"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zoomScale="90" zoomScaleNormal="90" workbookViewId="0">
      <selection activeCell="T34" sqref="T34"/>
    </sheetView>
  </sheetViews>
  <sheetFormatPr defaultRowHeight="15"/>
  <cols>
    <col min="5" max="5" width="10.28515625" bestFit="1" customWidth="1"/>
    <col min="7" max="7" width="10.28515625" bestFit="1" customWidth="1"/>
    <col min="9" max="9" width="10.28515625" bestFit="1" customWidth="1"/>
    <col min="11" max="11" width="10.28515625" bestFit="1" customWidth="1"/>
    <col min="17" max="17" width="10.28515625" bestFit="1" customWidth="1"/>
  </cols>
  <sheetData>
    <row r="1" spans="1:18">
      <c r="C1" s="573" t="s">
        <v>106</v>
      </c>
      <c r="D1" s="573"/>
      <c r="E1" s="573"/>
      <c r="F1" s="573"/>
      <c r="G1" s="573"/>
      <c r="H1" s="573"/>
      <c r="I1" s="573"/>
      <c r="J1" s="573"/>
      <c r="K1" s="573"/>
      <c r="L1" s="573"/>
      <c r="M1" s="573"/>
      <c r="N1" s="573"/>
      <c r="O1" s="573"/>
    </row>
    <row r="2" spans="1:18">
      <c r="C2" s="584" t="s">
        <v>249</v>
      </c>
      <c r="D2" s="584"/>
      <c r="E2" s="584"/>
      <c r="F2" s="584"/>
      <c r="G2" s="584"/>
      <c r="H2" s="584"/>
      <c r="I2" s="584"/>
      <c r="J2" s="584"/>
      <c r="K2" s="584"/>
      <c r="L2" s="584"/>
      <c r="M2" s="584"/>
      <c r="N2" s="584"/>
      <c r="O2" s="584"/>
    </row>
    <row r="3" spans="1:18">
      <c r="A3" s="54"/>
      <c r="B3" s="585" t="s">
        <v>122</v>
      </c>
      <c r="C3" s="586" t="s">
        <v>123</v>
      </c>
      <c r="D3" s="587"/>
      <c r="E3" s="588"/>
      <c r="F3" s="588"/>
      <c r="G3" s="588"/>
      <c r="H3" s="588"/>
      <c r="I3" s="588"/>
      <c r="J3" s="588"/>
      <c r="K3" s="588"/>
      <c r="L3" s="588"/>
      <c r="M3" s="588"/>
      <c r="N3" s="588"/>
      <c r="O3" s="589"/>
    </row>
    <row r="4" spans="1:18">
      <c r="A4" s="55"/>
      <c r="B4" s="585"/>
      <c r="C4" s="586"/>
      <c r="D4" s="587" t="s">
        <v>124</v>
      </c>
      <c r="E4" s="589"/>
      <c r="F4" s="582" t="s">
        <v>125</v>
      </c>
      <c r="G4" s="582"/>
      <c r="H4" s="582" t="s">
        <v>126</v>
      </c>
      <c r="I4" s="582"/>
      <c r="J4" s="582" t="s">
        <v>127</v>
      </c>
      <c r="K4" s="582"/>
      <c r="L4" s="582" t="s">
        <v>128</v>
      </c>
      <c r="M4" s="582"/>
      <c r="N4" s="582" t="s">
        <v>129</v>
      </c>
      <c r="O4" s="582"/>
      <c r="P4" s="583" t="s">
        <v>130</v>
      </c>
      <c r="Q4" s="583"/>
    </row>
    <row r="5" spans="1:18">
      <c r="A5" s="56" t="s">
        <v>55</v>
      </c>
      <c r="B5" s="585"/>
      <c r="C5" s="586"/>
      <c r="D5" s="57" t="s">
        <v>131</v>
      </c>
      <c r="E5" s="57" t="s">
        <v>132</v>
      </c>
      <c r="F5" s="57" t="s">
        <v>131</v>
      </c>
      <c r="G5" s="57" t="s">
        <v>132</v>
      </c>
      <c r="H5" s="57" t="s">
        <v>131</v>
      </c>
      <c r="I5" s="58" t="s">
        <v>132</v>
      </c>
      <c r="J5" s="57" t="s">
        <v>131</v>
      </c>
      <c r="K5" s="57" t="s">
        <v>132</v>
      </c>
      <c r="L5" s="57" t="s">
        <v>131</v>
      </c>
      <c r="M5" s="57" t="s">
        <v>132</v>
      </c>
      <c r="N5" s="57" t="s">
        <v>131</v>
      </c>
      <c r="O5" s="57" t="s">
        <v>132</v>
      </c>
      <c r="P5" s="59" t="s">
        <v>131</v>
      </c>
      <c r="Q5" s="59" t="s">
        <v>132</v>
      </c>
    </row>
    <row r="6" spans="1:18" ht="25.5">
      <c r="A6" s="16">
        <v>1</v>
      </c>
      <c r="B6" s="7" t="s">
        <v>61</v>
      </c>
      <c r="C6" s="329">
        <v>57</v>
      </c>
      <c r="D6" s="249">
        <v>10</v>
      </c>
      <c r="E6" s="249">
        <v>17.54</v>
      </c>
      <c r="F6" s="249">
        <v>11</v>
      </c>
      <c r="G6" s="249">
        <v>19.29</v>
      </c>
      <c r="H6" s="249">
        <v>12</v>
      </c>
      <c r="I6" s="249">
        <v>21.05</v>
      </c>
      <c r="J6" s="249">
        <v>6</v>
      </c>
      <c r="K6" s="249">
        <v>10.52</v>
      </c>
      <c r="L6" s="249">
        <v>3</v>
      </c>
      <c r="M6" s="249">
        <v>5.26</v>
      </c>
      <c r="N6" s="249">
        <v>5</v>
      </c>
      <c r="O6" s="249">
        <v>8.77</v>
      </c>
      <c r="P6" s="249">
        <v>10</v>
      </c>
      <c r="Q6" s="249">
        <v>17.54</v>
      </c>
      <c r="R6" s="60">
        <f t="shared" ref="R6:R41" si="0">D6+F6+H6+J6+L6+N6+P6</f>
        <v>57</v>
      </c>
    </row>
    <row r="7" spans="1:18" ht="30">
      <c r="A7" s="14">
        <v>2</v>
      </c>
      <c r="B7" s="10" t="s">
        <v>62</v>
      </c>
      <c r="C7" s="207">
        <v>15</v>
      </c>
      <c r="D7" s="205">
        <v>5</v>
      </c>
      <c r="E7" s="205">
        <v>33.299999999999997</v>
      </c>
      <c r="F7" s="205">
        <v>1</v>
      </c>
      <c r="G7" s="205">
        <v>6.6</v>
      </c>
      <c r="H7" s="205">
        <v>2</v>
      </c>
      <c r="I7" s="205">
        <v>13.3</v>
      </c>
      <c r="J7" s="205">
        <v>0</v>
      </c>
      <c r="K7" s="205">
        <v>0</v>
      </c>
      <c r="L7" s="205">
        <v>2</v>
      </c>
      <c r="M7" s="205">
        <v>13.3</v>
      </c>
      <c r="N7" s="205">
        <v>0</v>
      </c>
      <c r="O7" s="205">
        <v>0</v>
      </c>
      <c r="P7" s="205">
        <v>5</v>
      </c>
      <c r="Q7" s="205">
        <v>33.299999999999997</v>
      </c>
      <c r="R7" s="60">
        <f t="shared" si="0"/>
        <v>15</v>
      </c>
    </row>
    <row r="8" spans="1:18" ht="30">
      <c r="A8" s="14">
        <v>3</v>
      </c>
      <c r="B8" s="9" t="s">
        <v>63</v>
      </c>
      <c r="C8" s="207">
        <v>10</v>
      </c>
      <c r="D8" s="205">
        <v>0</v>
      </c>
      <c r="E8" s="281">
        <v>0</v>
      </c>
      <c r="F8" s="205">
        <v>1</v>
      </c>
      <c r="G8" s="281" t="s">
        <v>132</v>
      </c>
      <c r="H8" s="205"/>
      <c r="I8" s="205"/>
      <c r="J8" s="205"/>
      <c r="K8" s="205"/>
      <c r="L8" s="205">
        <v>2</v>
      </c>
      <c r="M8" s="281">
        <v>0.2</v>
      </c>
      <c r="N8" s="205">
        <v>3</v>
      </c>
      <c r="O8" s="281">
        <v>0.3</v>
      </c>
      <c r="P8" s="205">
        <v>4</v>
      </c>
      <c r="Q8" s="281">
        <v>0.3</v>
      </c>
      <c r="R8" s="60">
        <f t="shared" si="0"/>
        <v>10</v>
      </c>
    </row>
    <row r="9" spans="1:18" ht="30">
      <c r="A9" s="16">
        <v>4</v>
      </c>
      <c r="B9" s="10" t="s">
        <v>64</v>
      </c>
      <c r="C9" s="207">
        <v>13</v>
      </c>
      <c r="D9" s="205">
        <v>2</v>
      </c>
      <c r="E9" s="205">
        <v>15.3</v>
      </c>
      <c r="F9" s="205"/>
      <c r="G9" s="205"/>
      <c r="H9" s="205">
        <v>2</v>
      </c>
      <c r="I9" s="205">
        <v>15.3</v>
      </c>
      <c r="J9" s="205">
        <v>4</v>
      </c>
      <c r="K9" s="205">
        <v>30.7</v>
      </c>
      <c r="L9" s="205">
        <v>2</v>
      </c>
      <c r="M9" s="205">
        <v>15.3</v>
      </c>
      <c r="N9" s="205">
        <v>1</v>
      </c>
      <c r="O9" s="205">
        <v>7.7</v>
      </c>
      <c r="P9" s="205">
        <v>2</v>
      </c>
      <c r="Q9" s="205">
        <v>15.3</v>
      </c>
      <c r="R9" s="60">
        <f t="shared" si="0"/>
        <v>13</v>
      </c>
    </row>
    <row r="10" spans="1:18" ht="30">
      <c r="A10" s="14">
        <v>5</v>
      </c>
      <c r="B10" s="10" t="s">
        <v>65</v>
      </c>
      <c r="C10" s="207">
        <v>30</v>
      </c>
      <c r="D10" s="205">
        <v>5</v>
      </c>
      <c r="E10" s="281">
        <v>0.16</v>
      </c>
      <c r="F10" s="205">
        <v>1</v>
      </c>
      <c r="G10" s="205">
        <v>0</v>
      </c>
      <c r="H10" s="205">
        <v>4</v>
      </c>
      <c r="I10" s="205">
        <v>14</v>
      </c>
      <c r="J10" s="205">
        <v>3</v>
      </c>
      <c r="K10" s="205">
        <v>11</v>
      </c>
      <c r="L10" s="205">
        <v>3</v>
      </c>
      <c r="M10" s="205">
        <v>11</v>
      </c>
      <c r="N10" s="205">
        <v>2</v>
      </c>
      <c r="O10" s="205">
        <v>7</v>
      </c>
      <c r="P10" s="205">
        <v>12</v>
      </c>
      <c r="Q10" s="205">
        <v>42</v>
      </c>
      <c r="R10" s="60">
        <f t="shared" si="0"/>
        <v>30</v>
      </c>
    </row>
    <row r="11" spans="1:18" ht="30">
      <c r="A11" s="14">
        <v>6</v>
      </c>
      <c r="B11" s="9" t="s">
        <v>66</v>
      </c>
      <c r="C11" s="207">
        <v>19</v>
      </c>
      <c r="D11" s="205">
        <v>6</v>
      </c>
      <c r="E11" s="205">
        <v>31.6</v>
      </c>
      <c r="F11" s="205">
        <v>0</v>
      </c>
      <c r="G11" s="205">
        <v>0</v>
      </c>
      <c r="H11" s="205">
        <v>4</v>
      </c>
      <c r="I11" s="205">
        <v>21</v>
      </c>
      <c r="J11" s="205">
        <v>1</v>
      </c>
      <c r="K11" s="205">
        <v>5.3</v>
      </c>
      <c r="L11" s="205">
        <v>3</v>
      </c>
      <c r="M11" s="205">
        <v>15.8</v>
      </c>
      <c r="N11" s="205">
        <v>0</v>
      </c>
      <c r="O11" s="205">
        <v>0</v>
      </c>
      <c r="P11" s="205">
        <v>5</v>
      </c>
      <c r="Q11" s="205">
        <v>26.3</v>
      </c>
      <c r="R11" s="60">
        <f t="shared" si="0"/>
        <v>19</v>
      </c>
    </row>
    <row r="12" spans="1:18" ht="30">
      <c r="A12" s="16">
        <v>7</v>
      </c>
      <c r="B12" s="11" t="s">
        <v>67</v>
      </c>
      <c r="C12" s="207">
        <v>18</v>
      </c>
      <c r="D12" s="180">
        <v>7</v>
      </c>
      <c r="E12" s="343">
        <v>0.39</v>
      </c>
      <c r="F12" s="180">
        <v>4</v>
      </c>
      <c r="G12" s="343">
        <v>0.22</v>
      </c>
      <c r="H12" s="180">
        <v>2</v>
      </c>
      <c r="I12" s="343">
        <v>0.11</v>
      </c>
      <c r="J12" s="180">
        <v>2</v>
      </c>
      <c r="K12" s="343">
        <v>0.11</v>
      </c>
      <c r="L12" s="180"/>
      <c r="M12" s="180"/>
      <c r="N12" s="180">
        <v>2</v>
      </c>
      <c r="O12" s="343">
        <v>0.11</v>
      </c>
      <c r="P12" s="180">
        <v>1</v>
      </c>
      <c r="Q12" s="343">
        <v>0.06</v>
      </c>
      <c r="R12" s="60">
        <f t="shared" si="0"/>
        <v>18</v>
      </c>
    </row>
    <row r="13" spans="1:18" ht="30">
      <c r="A13" s="14">
        <v>8</v>
      </c>
      <c r="B13" s="10" t="s">
        <v>68</v>
      </c>
      <c r="C13" s="207">
        <v>7</v>
      </c>
      <c r="D13" s="180">
        <v>0</v>
      </c>
      <c r="E13" s="180"/>
      <c r="F13" s="180">
        <v>1</v>
      </c>
      <c r="G13" s="180">
        <v>14</v>
      </c>
      <c r="H13" s="180">
        <v>3</v>
      </c>
      <c r="I13" s="180">
        <v>43</v>
      </c>
      <c r="J13" s="180">
        <v>3</v>
      </c>
      <c r="K13" s="180">
        <v>43</v>
      </c>
      <c r="L13" s="180">
        <v>0</v>
      </c>
      <c r="M13" s="180"/>
      <c r="N13" s="180"/>
      <c r="O13" s="180"/>
      <c r="P13" s="180"/>
      <c r="Q13" s="180"/>
      <c r="R13" s="60">
        <f t="shared" si="0"/>
        <v>7</v>
      </c>
    </row>
    <row r="14" spans="1:18" ht="30">
      <c r="A14" s="14">
        <v>9</v>
      </c>
      <c r="B14" s="9" t="s">
        <v>69</v>
      </c>
      <c r="C14" s="207">
        <v>38</v>
      </c>
      <c r="D14" s="180">
        <v>6</v>
      </c>
      <c r="E14" s="343">
        <v>0.158</v>
      </c>
      <c r="F14" s="180">
        <v>4</v>
      </c>
      <c r="G14" s="343">
        <v>0.105</v>
      </c>
      <c r="H14" s="180">
        <v>14</v>
      </c>
      <c r="I14" s="343">
        <v>0.36799999999999999</v>
      </c>
      <c r="J14" s="180">
        <v>6</v>
      </c>
      <c r="K14" s="343">
        <v>0.16</v>
      </c>
      <c r="L14" s="180">
        <v>4</v>
      </c>
      <c r="M14" s="343">
        <v>0.11</v>
      </c>
      <c r="N14" s="180">
        <v>2</v>
      </c>
      <c r="O14" s="343">
        <v>5.1999999999999998E-2</v>
      </c>
      <c r="P14" s="180">
        <v>2</v>
      </c>
      <c r="Q14" s="343">
        <v>0.05</v>
      </c>
      <c r="R14" s="60">
        <f t="shared" si="0"/>
        <v>38</v>
      </c>
    </row>
    <row r="15" spans="1:18" ht="30">
      <c r="A15" s="16">
        <v>10</v>
      </c>
      <c r="B15" s="10" t="s">
        <v>70</v>
      </c>
      <c r="C15" s="207">
        <v>7</v>
      </c>
      <c r="D15" s="180">
        <v>1</v>
      </c>
      <c r="E15" s="362">
        <v>0.14199999999999999</v>
      </c>
      <c r="F15" s="180">
        <v>1</v>
      </c>
      <c r="G15" s="362">
        <v>0.14000000000000001</v>
      </c>
      <c r="H15" s="180">
        <v>2</v>
      </c>
      <c r="I15" s="363">
        <v>0.28499999999999998</v>
      </c>
      <c r="J15" s="180">
        <v>2</v>
      </c>
      <c r="K15" s="363">
        <v>0.28499999999999998</v>
      </c>
      <c r="L15" s="180">
        <v>1</v>
      </c>
      <c r="M15" s="362">
        <v>0.14000000000000001</v>
      </c>
      <c r="N15" s="180">
        <v>0</v>
      </c>
      <c r="O15" s="362">
        <v>0</v>
      </c>
      <c r="P15" s="180">
        <v>0</v>
      </c>
      <c r="Q15" s="362">
        <v>0</v>
      </c>
      <c r="R15" s="60">
        <f t="shared" si="0"/>
        <v>7</v>
      </c>
    </row>
    <row r="16" spans="1:18" ht="30">
      <c r="A16" s="14">
        <v>11</v>
      </c>
      <c r="B16" s="11" t="s">
        <v>170</v>
      </c>
      <c r="C16" s="207">
        <v>25</v>
      </c>
      <c r="D16" s="192">
        <v>5</v>
      </c>
      <c r="E16" s="536">
        <v>0.2</v>
      </c>
      <c r="F16" s="192">
        <v>9</v>
      </c>
      <c r="G16" s="536">
        <v>0.36</v>
      </c>
      <c r="H16" s="192">
        <v>2</v>
      </c>
      <c r="I16" s="536">
        <v>0.08</v>
      </c>
      <c r="J16" s="192">
        <v>2</v>
      </c>
      <c r="K16" s="536">
        <v>0.08</v>
      </c>
      <c r="L16" s="192">
        <v>3</v>
      </c>
      <c r="M16" s="536">
        <v>0.12</v>
      </c>
      <c r="N16" s="192">
        <v>1</v>
      </c>
      <c r="O16" s="536">
        <v>0.04</v>
      </c>
      <c r="P16" s="192">
        <v>3</v>
      </c>
      <c r="Q16" s="536">
        <v>0.12</v>
      </c>
      <c r="R16" s="60">
        <f t="shared" si="0"/>
        <v>25</v>
      </c>
    </row>
    <row r="17" spans="1:18" ht="31.5">
      <c r="A17" s="14">
        <v>12</v>
      </c>
      <c r="B17" s="115" t="s">
        <v>71</v>
      </c>
      <c r="C17" s="207">
        <v>32</v>
      </c>
      <c r="D17" s="180">
        <v>3</v>
      </c>
      <c r="E17" s="180">
        <v>10</v>
      </c>
      <c r="F17" s="180">
        <v>3</v>
      </c>
      <c r="G17" s="180">
        <v>10</v>
      </c>
      <c r="H17" s="180">
        <v>13</v>
      </c>
      <c r="I17" s="180">
        <v>43</v>
      </c>
      <c r="J17" s="180">
        <v>6</v>
      </c>
      <c r="K17" s="180">
        <v>17</v>
      </c>
      <c r="L17" s="180">
        <v>2</v>
      </c>
      <c r="M17" s="180">
        <v>7</v>
      </c>
      <c r="N17" s="180">
        <v>1</v>
      </c>
      <c r="O17" s="180">
        <v>3</v>
      </c>
      <c r="P17" s="180">
        <v>4</v>
      </c>
      <c r="Q17" s="180">
        <v>10</v>
      </c>
      <c r="R17" s="60">
        <f t="shared" si="0"/>
        <v>32</v>
      </c>
    </row>
    <row r="18" spans="1:18" ht="30">
      <c r="A18" s="16">
        <v>13</v>
      </c>
      <c r="B18" s="9" t="s">
        <v>72</v>
      </c>
      <c r="C18" s="207">
        <v>32</v>
      </c>
      <c r="D18" s="180">
        <v>3</v>
      </c>
      <c r="E18" s="343">
        <v>0.09</v>
      </c>
      <c r="F18" s="180">
        <v>5</v>
      </c>
      <c r="G18" s="343">
        <v>0.16</v>
      </c>
      <c r="H18" s="180">
        <v>12</v>
      </c>
      <c r="I18" s="343">
        <v>0.37</v>
      </c>
      <c r="J18" s="180">
        <v>4</v>
      </c>
      <c r="K18" s="343">
        <v>0.13</v>
      </c>
      <c r="L18" s="180">
        <v>1</v>
      </c>
      <c r="M18" s="343">
        <v>0.03</v>
      </c>
      <c r="N18" s="180">
        <v>2</v>
      </c>
      <c r="O18" s="343">
        <v>0.06</v>
      </c>
      <c r="P18" s="180">
        <v>5</v>
      </c>
      <c r="Q18" s="343">
        <v>0.16</v>
      </c>
      <c r="R18" s="60">
        <f t="shared" si="0"/>
        <v>32</v>
      </c>
    </row>
    <row r="19" spans="1:18" ht="30">
      <c r="A19" s="14">
        <v>14</v>
      </c>
      <c r="B19" s="10" t="s">
        <v>73</v>
      </c>
      <c r="C19" s="207">
        <v>34</v>
      </c>
      <c r="D19" s="180">
        <v>9</v>
      </c>
      <c r="E19" s="343">
        <v>0.26</v>
      </c>
      <c r="F19" s="180">
        <v>12</v>
      </c>
      <c r="G19" s="343">
        <v>0.35</v>
      </c>
      <c r="H19" s="180">
        <v>5</v>
      </c>
      <c r="I19" s="343">
        <v>0.15</v>
      </c>
      <c r="J19" s="180">
        <v>0</v>
      </c>
      <c r="K19" s="343">
        <v>0</v>
      </c>
      <c r="L19" s="180">
        <v>2</v>
      </c>
      <c r="M19" s="343">
        <v>0.06</v>
      </c>
      <c r="N19" s="180">
        <v>2</v>
      </c>
      <c r="O19" s="343">
        <v>0.06</v>
      </c>
      <c r="P19" s="180">
        <v>4</v>
      </c>
      <c r="Q19" s="343">
        <v>0.12</v>
      </c>
      <c r="R19" s="60">
        <f t="shared" si="0"/>
        <v>34</v>
      </c>
    </row>
    <row r="20" spans="1:18" ht="25.5">
      <c r="A20" s="14">
        <v>15</v>
      </c>
      <c r="B20" s="116" t="s">
        <v>74</v>
      </c>
      <c r="C20" s="207">
        <v>9</v>
      </c>
      <c r="D20" s="180">
        <v>1</v>
      </c>
      <c r="E20" s="180">
        <v>11</v>
      </c>
      <c r="F20" s="180">
        <v>0</v>
      </c>
      <c r="G20" s="180">
        <v>0</v>
      </c>
      <c r="H20" s="180">
        <v>4</v>
      </c>
      <c r="I20" s="180">
        <v>44</v>
      </c>
      <c r="J20" s="180">
        <v>1</v>
      </c>
      <c r="K20" s="180">
        <v>11</v>
      </c>
      <c r="L20" s="180">
        <v>3</v>
      </c>
      <c r="M20" s="180">
        <v>33</v>
      </c>
      <c r="N20" s="180"/>
      <c r="O20" s="180"/>
      <c r="P20" s="180"/>
      <c r="Q20" s="180"/>
      <c r="R20" s="60">
        <f t="shared" si="0"/>
        <v>9</v>
      </c>
    </row>
    <row r="21" spans="1:18" ht="30">
      <c r="A21" s="16">
        <v>16</v>
      </c>
      <c r="B21" s="10" t="s">
        <v>75</v>
      </c>
      <c r="C21" s="207">
        <v>36</v>
      </c>
      <c r="D21" s="180">
        <v>8</v>
      </c>
      <c r="E21" s="180">
        <v>22.2</v>
      </c>
      <c r="F21" s="180">
        <v>5</v>
      </c>
      <c r="G21" s="180">
        <v>13.8</v>
      </c>
      <c r="H21" s="180">
        <v>7</v>
      </c>
      <c r="I21" s="180">
        <v>19.399999999999999</v>
      </c>
      <c r="J21" s="180">
        <v>4</v>
      </c>
      <c r="K21" s="180">
        <v>11.1</v>
      </c>
      <c r="L21" s="180">
        <v>1</v>
      </c>
      <c r="M21" s="180">
        <v>2.8</v>
      </c>
      <c r="N21" s="180">
        <v>1</v>
      </c>
      <c r="O21" s="180">
        <v>2.8</v>
      </c>
      <c r="P21" s="180">
        <v>10</v>
      </c>
      <c r="Q21" s="180">
        <v>27.8</v>
      </c>
      <c r="R21" s="60">
        <f t="shared" si="0"/>
        <v>36</v>
      </c>
    </row>
    <row r="22" spans="1:18" ht="30">
      <c r="A22" s="14">
        <v>17</v>
      </c>
      <c r="B22" s="10" t="s">
        <v>76</v>
      </c>
      <c r="C22" s="422">
        <v>9</v>
      </c>
      <c r="D22" s="180">
        <v>2</v>
      </c>
      <c r="E22" s="343">
        <v>0.222</v>
      </c>
      <c r="F22" s="180">
        <v>3</v>
      </c>
      <c r="G22" s="343">
        <v>0.33300000000000002</v>
      </c>
      <c r="H22" s="180">
        <v>2</v>
      </c>
      <c r="I22" s="343">
        <v>0.222</v>
      </c>
      <c r="J22" s="180">
        <v>1</v>
      </c>
      <c r="K22" s="343">
        <v>0.111</v>
      </c>
      <c r="L22" s="180">
        <v>1</v>
      </c>
      <c r="M22" s="343">
        <v>0.11</v>
      </c>
      <c r="N22" s="180">
        <v>0</v>
      </c>
      <c r="O22" s="343">
        <v>0</v>
      </c>
      <c r="P22" s="180">
        <v>0</v>
      </c>
      <c r="Q22" s="180">
        <v>0</v>
      </c>
      <c r="R22" s="60">
        <f t="shared" si="0"/>
        <v>9</v>
      </c>
    </row>
    <row r="23" spans="1:18" ht="45">
      <c r="A23" s="14">
        <v>18</v>
      </c>
      <c r="B23" s="10" t="s">
        <v>191</v>
      </c>
      <c r="C23" s="207">
        <v>46</v>
      </c>
      <c r="D23" s="180">
        <v>7</v>
      </c>
      <c r="E23" s="343">
        <v>0.152</v>
      </c>
      <c r="F23" s="180">
        <v>5</v>
      </c>
      <c r="G23" s="363">
        <v>0.109</v>
      </c>
      <c r="H23" s="180">
        <v>7</v>
      </c>
      <c r="I23" s="343">
        <v>0.152</v>
      </c>
      <c r="J23" s="180">
        <v>8</v>
      </c>
      <c r="K23" s="363">
        <v>0.17299999999999999</v>
      </c>
      <c r="L23" s="180">
        <v>4</v>
      </c>
      <c r="M23" s="363">
        <v>8.6999999999999994E-2</v>
      </c>
      <c r="N23" s="180">
        <v>4</v>
      </c>
      <c r="O23" s="363">
        <v>8.6999999999999994E-2</v>
      </c>
      <c r="P23" s="180">
        <v>11</v>
      </c>
      <c r="Q23" s="363">
        <v>0.23899999999999999</v>
      </c>
      <c r="R23" s="60">
        <f t="shared" si="0"/>
        <v>46</v>
      </c>
    </row>
    <row r="24" spans="1:18" ht="30">
      <c r="A24" s="16">
        <v>19</v>
      </c>
      <c r="B24" s="9" t="s">
        <v>77</v>
      </c>
      <c r="C24" s="207">
        <v>34</v>
      </c>
      <c r="D24" s="180">
        <v>8</v>
      </c>
      <c r="E24" s="363">
        <v>0.222</v>
      </c>
      <c r="F24" s="180">
        <v>8</v>
      </c>
      <c r="G24" s="180">
        <v>22.2</v>
      </c>
      <c r="H24" s="180">
        <v>2</v>
      </c>
      <c r="I24" s="180">
        <v>5.5</v>
      </c>
      <c r="J24" s="180">
        <v>6</v>
      </c>
      <c r="K24" s="180">
        <v>16.600000000000001</v>
      </c>
      <c r="L24" s="180">
        <v>3</v>
      </c>
      <c r="M24" s="180">
        <v>8.3000000000000007</v>
      </c>
      <c r="N24" s="195">
        <v>3</v>
      </c>
      <c r="O24" s="434">
        <v>8.3000000000000004E-2</v>
      </c>
      <c r="P24" s="195">
        <v>4</v>
      </c>
      <c r="Q24" s="180">
        <v>11</v>
      </c>
      <c r="R24" s="60">
        <f t="shared" si="0"/>
        <v>34</v>
      </c>
    </row>
    <row r="25" spans="1:18" ht="30">
      <c r="A25" s="14">
        <v>20</v>
      </c>
      <c r="B25" s="10" t="s">
        <v>78</v>
      </c>
      <c r="C25" s="207">
        <v>17</v>
      </c>
      <c r="D25" s="180">
        <v>2</v>
      </c>
      <c r="E25" s="363">
        <v>0.11799999999999999</v>
      </c>
      <c r="F25" s="180">
        <v>1</v>
      </c>
      <c r="G25" s="363">
        <v>5.8999999999999997E-2</v>
      </c>
      <c r="H25" s="180">
        <v>2</v>
      </c>
      <c r="I25" s="363">
        <v>0.11799999999999999</v>
      </c>
      <c r="J25" s="180">
        <v>6</v>
      </c>
      <c r="K25" s="363">
        <v>0.35299999999999998</v>
      </c>
      <c r="L25" s="180">
        <v>1</v>
      </c>
      <c r="M25" s="363">
        <v>5.8999999999999997E-2</v>
      </c>
      <c r="N25" s="180">
        <v>1</v>
      </c>
      <c r="O25" s="363">
        <v>5.8999999999999997E-2</v>
      </c>
      <c r="P25" s="180">
        <v>4</v>
      </c>
      <c r="Q25" s="363">
        <v>0.23499999999999999</v>
      </c>
      <c r="R25" s="60">
        <f t="shared" si="0"/>
        <v>17</v>
      </c>
    </row>
    <row r="26" spans="1:18" ht="25.5">
      <c r="A26" s="14">
        <v>21</v>
      </c>
      <c r="B26" s="116" t="s">
        <v>79</v>
      </c>
      <c r="C26" s="207">
        <v>19</v>
      </c>
      <c r="D26" s="180">
        <v>4</v>
      </c>
      <c r="E26" s="180">
        <v>21</v>
      </c>
      <c r="F26" s="180">
        <v>4</v>
      </c>
      <c r="G26" s="180">
        <v>21</v>
      </c>
      <c r="H26" s="180">
        <v>3</v>
      </c>
      <c r="I26" s="180">
        <v>15.8</v>
      </c>
      <c r="J26" s="180">
        <v>2</v>
      </c>
      <c r="K26" s="180">
        <v>10.5</v>
      </c>
      <c r="L26" s="180">
        <v>5</v>
      </c>
      <c r="M26" s="180">
        <v>26.3</v>
      </c>
      <c r="N26" s="180">
        <v>1</v>
      </c>
      <c r="O26" s="180">
        <v>5.3</v>
      </c>
      <c r="P26" s="180"/>
      <c r="Q26" s="180"/>
      <c r="R26" s="60">
        <f t="shared" si="0"/>
        <v>19</v>
      </c>
    </row>
    <row r="27" spans="1:18" ht="30">
      <c r="A27" s="16">
        <v>22</v>
      </c>
      <c r="B27" s="9" t="s">
        <v>80</v>
      </c>
      <c r="C27" s="535">
        <v>36</v>
      </c>
      <c r="D27" s="66">
        <v>12</v>
      </c>
      <c r="E27" s="445">
        <v>0.33300000000000002</v>
      </c>
      <c r="F27" s="66">
        <v>6</v>
      </c>
      <c r="G27" s="445">
        <v>0.16600000000000001</v>
      </c>
      <c r="H27" s="66">
        <v>8</v>
      </c>
      <c r="I27" s="445">
        <v>0.222</v>
      </c>
      <c r="J27" s="66">
        <v>4</v>
      </c>
      <c r="K27" s="66">
        <v>11.1</v>
      </c>
      <c r="L27" s="66">
        <v>4</v>
      </c>
      <c r="M27" s="66">
        <v>11.1</v>
      </c>
      <c r="N27" s="195"/>
      <c r="O27" s="195"/>
      <c r="P27" s="66">
        <v>2</v>
      </c>
      <c r="Q27" s="445">
        <v>5.5E-2</v>
      </c>
      <c r="R27" s="60">
        <f t="shared" si="0"/>
        <v>36</v>
      </c>
    </row>
    <row r="28" spans="1:18" ht="30">
      <c r="A28" s="14">
        <v>23</v>
      </c>
      <c r="B28" s="10" t="s">
        <v>81</v>
      </c>
      <c r="C28" s="207">
        <v>21</v>
      </c>
      <c r="D28" s="180">
        <v>9</v>
      </c>
      <c r="E28" s="343">
        <v>0.42799999999999999</v>
      </c>
      <c r="F28" s="180">
        <v>2</v>
      </c>
      <c r="G28" s="343">
        <v>9.5000000000000001E-2</v>
      </c>
      <c r="H28" s="180">
        <v>5</v>
      </c>
      <c r="I28" s="343">
        <v>0.2</v>
      </c>
      <c r="J28" s="180">
        <v>1</v>
      </c>
      <c r="K28" s="343">
        <v>4.7E-2</v>
      </c>
      <c r="L28" s="180">
        <v>2</v>
      </c>
      <c r="M28" s="343">
        <v>9.5000000000000001E-2</v>
      </c>
      <c r="N28" s="180">
        <v>1</v>
      </c>
      <c r="O28" s="343">
        <v>4.7E-2</v>
      </c>
      <c r="P28" s="180">
        <v>1</v>
      </c>
      <c r="Q28" s="343">
        <v>0.05</v>
      </c>
      <c r="R28" s="60">
        <f t="shared" si="0"/>
        <v>21</v>
      </c>
    </row>
    <row r="29" spans="1:18" ht="45">
      <c r="A29" s="14">
        <v>24</v>
      </c>
      <c r="B29" s="10" t="s">
        <v>171</v>
      </c>
      <c r="C29" s="207">
        <v>30</v>
      </c>
      <c r="D29" s="180">
        <v>15</v>
      </c>
      <c r="E29" s="343">
        <v>0.5</v>
      </c>
      <c r="F29" s="180">
        <v>6</v>
      </c>
      <c r="G29" s="343">
        <v>0.2</v>
      </c>
      <c r="H29" s="180">
        <v>2</v>
      </c>
      <c r="I29" s="343">
        <v>6.7000000000000004E-2</v>
      </c>
      <c r="J29" s="180"/>
      <c r="K29" s="180"/>
      <c r="L29" s="180">
        <v>2</v>
      </c>
      <c r="M29" s="343">
        <v>7.0000000000000007E-2</v>
      </c>
      <c r="N29" s="180"/>
      <c r="O29" s="180"/>
      <c r="P29" s="180">
        <v>5</v>
      </c>
      <c r="Q29" s="343">
        <v>0.16700000000000001</v>
      </c>
      <c r="R29" s="60">
        <f t="shared" si="0"/>
        <v>30</v>
      </c>
    </row>
    <row r="30" spans="1:18" ht="30">
      <c r="A30" s="16">
        <v>25</v>
      </c>
      <c r="B30" s="10" t="s">
        <v>82</v>
      </c>
      <c r="C30" s="207">
        <v>33</v>
      </c>
      <c r="D30" s="180">
        <v>12</v>
      </c>
      <c r="E30" s="363">
        <v>0.36399999999999999</v>
      </c>
      <c r="F30" s="180">
        <v>3</v>
      </c>
      <c r="G30" s="343">
        <v>0.09</v>
      </c>
      <c r="H30" s="180">
        <v>3</v>
      </c>
      <c r="I30" s="343">
        <v>0.09</v>
      </c>
      <c r="J30" s="192">
        <v>4</v>
      </c>
      <c r="K30" s="363">
        <v>0.121</v>
      </c>
      <c r="L30" s="180">
        <v>1</v>
      </c>
      <c r="M30" s="343">
        <v>0.03</v>
      </c>
      <c r="N30" s="180">
        <v>2</v>
      </c>
      <c r="O30" s="343">
        <v>0.06</v>
      </c>
      <c r="P30" s="180">
        <v>8</v>
      </c>
      <c r="Q30" s="363">
        <v>0.24199999999999999</v>
      </c>
      <c r="R30" s="60">
        <f t="shared" si="0"/>
        <v>33</v>
      </c>
    </row>
    <row r="31" spans="1:18" ht="30">
      <c r="A31" s="14">
        <v>26</v>
      </c>
      <c r="B31" s="9" t="s">
        <v>83</v>
      </c>
      <c r="C31" s="207">
        <v>18</v>
      </c>
      <c r="D31" s="180">
        <v>6</v>
      </c>
      <c r="E31" s="180">
        <f>D31*100/C31</f>
        <v>33.333333333333336</v>
      </c>
      <c r="F31" s="180">
        <v>1</v>
      </c>
      <c r="G31" s="180">
        <f>F31*100/C31</f>
        <v>5.5555555555555554</v>
      </c>
      <c r="H31" s="180">
        <v>2</v>
      </c>
      <c r="I31" s="180">
        <f>H31*100/C31</f>
        <v>11.111111111111111</v>
      </c>
      <c r="J31" s="192">
        <v>4</v>
      </c>
      <c r="K31" s="180">
        <f>J31*100/C31</f>
        <v>22.222222222222221</v>
      </c>
      <c r="L31" s="180">
        <v>1</v>
      </c>
      <c r="M31" s="180">
        <v>5.5555555555555554</v>
      </c>
      <c r="N31" s="180">
        <v>2</v>
      </c>
      <c r="O31" s="180">
        <f>N31*100/C31</f>
        <v>11.111111111111111</v>
      </c>
      <c r="P31" s="180">
        <v>2</v>
      </c>
      <c r="Q31" s="180">
        <f>P31*100/C31</f>
        <v>11.111111111111111</v>
      </c>
      <c r="R31" s="60">
        <f t="shared" si="0"/>
        <v>18</v>
      </c>
    </row>
    <row r="32" spans="1:18" ht="30">
      <c r="A32" s="14">
        <v>27</v>
      </c>
      <c r="B32" s="10" t="s">
        <v>84</v>
      </c>
      <c r="C32" s="537">
        <v>29</v>
      </c>
      <c r="D32" s="180">
        <v>10</v>
      </c>
      <c r="E32" s="180">
        <v>34.479999999999997</v>
      </c>
      <c r="F32" s="180">
        <v>6</v>
      </c>
      <c r="G32" s="180">
        <v>20.69</v>
      </c>
      <c r="H32" s="180">
        <v>3</v>
      </c>
      <c r="I32" s="180">
        <v>10.34</v>
      </c>
      <c r="J32" s="180">
        <v>2</v>
      </c>
      <c r="K32" s="180">
        <v>6.9</v>
      </c>
      <c r="L32" s="180">
        <v>1</v>
      </c>
      <c r="M32" s="180">
        <v>3.45</v>
      </c>
      <c r="N32" s="180">
        <v>2</v>
      </c>
      <c r="O32" s="180">
        <v>6.9</v>
      </c>
      <c r="P32" s="180">
        <v>5</v>
      </c>
      <c r="Q32" s="180">
        <v>17.239999999999998</v>
      </c>
      <c r="R32" s="60">
        <f t="shared" si="0"/>
        <v>29</v>
      </c>
    </row>
    <row r="33" spans="1:18" ht="30">
      <c r="A33" s="16">
        <v>28</v>
      </c>
      <c r="B33" s="10" t="s">
        <v>85</v>
      </c>
      <c r="C33" s="207">
        <v>17</v>
      </c>
      <c r="D33" s="180"/>
      <c r="E33" s="180"/>
      <c r="F33" s="180">
        <v>2</v>
      </c>
      <c r="G33" s="363">
        <v>0.11799999999999999</v>
      </c>
      <c r="H33" s="180">
        <v>1</v>
      </c>
      <c r="I33" s="363">
        <v>5.8999999999999997E-2</v>
      </c>
      <c r="J33" s="192">
        <v>2</v>
      </c>
      <c r="K33" s="363">
        <v>0.11799999999999999</v>
      </c>
      <c r="L33" s="180">
        <v>1</v>
      </c>
      <c r="M33" s="363">
        <v>5.8999999999999997E-2</v>
      </c>
      <c r="N33" s="180">
        <v>1</v>
      </c>
      <c r="O33" s="363">
        <v>5.8999999999999997E-2</v>
      </c>
      <c r="P33" s="180">
        <v>10</v>
      </c>
      <c r="Q33" s="363">
        <v>0.58799999999999997</v>
      </c>
      <c r="R33" s="60">
        <f t="shared" si="0"/>
        <v>17</v>
      </c>
    </row>
    <row r="34" spans="1:18" ht="30">
      <c r="A34" s="14">
        <v>29</v>
      </c>
      <c r="B34" s="9" t="s">
        <v>86</v>
      </c>
      <c r="C34" s="207">
        <v>33</v>
      </c>
      <c r="D34" s="180">
        <v>11</v>
      </c>
      <c r="E34" s="180">
        <v>33.299999999999997</v>
      </c>
      <c r="F34" s="180">
        <v>2</v>
      </c>
      <c r="G34" s="180">
        <v>6</v>
      </c>
      <c r="H34" s="180">
        <v>4</v>
      </c>
      <c r="I34" s="180">
        <v>12.1</v>
      </c>
      <c r="J34" s="192">
        <v>5</v>
      </c>
      <c r="K34" s="180">
        <v>15.1</v>
      </c>
      <c r="L34" s="180">
        <v>2</v>
      </c>
      <c r="M34" s="180">
        <v>6</v>
      </c>
      <c r="N34" s="180">
        <v>5</v>
      </c>
      <c r="O34" s="180">
        <v>15.1</v>
      </c>
      <c r="P34" s="180">
        <v>4</v>
      </c>
      <c r="Q34" s="180">
        <v>12.1</v>
      </c>
      <c r="R34" s="60">
        <f t="shared" si="0"/>
        <v>33</v>
      </c>
    </row>
    <row r="35" spans="1:18" ht="30">
      <c r="A35" s="14">
        <v>30</v>
      </c>
      <c r="B35" s="10" t="s">
        <v>87</v>
      </c>
      <c r="C35" s="207">
        <v>30</v>
      </c>
      <c r="D35" s="180">
        <v>6</v>
      </c>
      <c r="E35" s="343">
        <v>0.2</v>
      </c>
      <c r="F35" s="180">
        <v>8</v>
      </c>
      <c r="G35" s="363">
        <v>0.26600000000000001</v>
      </c>
      <c r="H35" s="180">
        <v>7</v>
      </c>
      <c r="I35" s="343">
        <v>0.23300000000000001</v>
      </c>
      <c r="J35" s="192">
        <v>1</v>
      </c>
      <c r="K35" s="343">
        <v>0.03</v>
      </c>
      <c r="L35" s="180">
        <v>1</v>
      </c>
      <c r="M35" s="343">
        <v>0.03</v>
      </c>
      <c r="N35" s="343">
        <v>1</v>
      </c>
      <c r="O35" s="363">
        <v>0.03</v>
      </c>
      <c r="P35" s="180">
        <v>6</v>
      </c>
      <c r="Q35" s="343">
        <v>0.2</v>
      </c>
      <c r="R35" s="60">
        <f t="shared" si="0"/>
        <v>30</v>
      </c>
    </row>
    <row r="36" spans="1:18" ht="30">
      <c r="A36" s="16">
        <v>31</v>
      </c>
      <c r="B36" s="10" t="s">
        <v>88</v>
      </c>
      <c r="C36" s="207">
        <v>26</v>
      </c>
      <c r="D36" s="180">
        <v>6</v>
      </c>
      <c r="E36" s="180">
        <v>23</v>
      </c>
      <c r="F36" s="180">
        <v>2</v>
      </c>
      <c r="G36" s="180">
        <v>7</v>
      </c>
      <c r="H36" s="180">
        <v>2</v>
      </c>
      <c r="I36" s="180">
        <v>7</v>
      </c>
      <c r="J36" s="192">
        <v>4</v>
      </c>
      <c r="K36" s="180">
        <v>15</v>
      </c>
      <c r="L36" s="180">
        <v>4</v>
      </c>
      <c r="M36" s="180">
        <v>15</v>
      </c>
      <c r="N36" s="180">
        <v>3</v>
      </c>
      <c r="O36" s="180">
        <v>12</v>
      </c>
      <c r="P36" s="180">
        <v>5</v>
      </c>
      <c r="Q36" s="180">
        <v>21</v>
      </c>
      <c r="R36" s="60">
        <f t="shared" si="0"/>
        <v>26</v>
      </c>
    </row>
    <row r="37" spans="1:18" ht="30">
      <c r="A37" s="14">
        <v>32</v>
      </c>
      <c r="B37" s="10" t="s">
        <v>89</v>
      </c>
      <c r="C37" s="207">
        <v>15</v>
      </c>
      <c r="D37" s="180">
        <v>4</v>
      </c>
      <c r="E37" s="180">
        <v>26.6</v>
      </c>
      <c r="F37" s="180">
        <v>1</v>
      </c>
      <c r="G37" s="180">
        <v>6.6</v>
      </c>
      <c r="H37" s="180">
        <v>2</v>
      </c>
      <c r="I37" s="180">
        <v>13.3</v>
      </c>
      <c r="J37" s="192">
        <v>1</v>
      </c>
      <c r="K37" s="180">
        <v>6.6</v>
      </c>
      <c r="L37" s="180">
        <v>1</v>
      </c>
      <c r="M37" s="180">
        <v>6.6</v>
      </c>
      <c r="N37" s="180">
        <v>2</v>
      </c>
      <c r="O37" s="180">
        <v>13.3</v>
      </c>
      <c r="P37" s="180">
        <v>4</v>
      </c>
      <c r="Q37" s="180">
        <v>26.6</v>
      </c>
      <c r="R37" s="60">
        <f t="shared" si="0"/>
        <v>15</v>
      </c>
    </row>
    <row r="38" spans="1:18" ht="30">
      <c r="A38" s="14">
        <v>33</v>
      </c>
      <c r="B38" s="10" t="s">
        <v>90</v>
      </c>
      <c r="C38" s="207">
        <v>22</v>
      </c>
      <c r="D38" s="180">
        <v>3</v>
      </c>
      <c r="E38" s="180">
        <v>13.6</v>
      </c>
      <c r="F38" s="180"/>
      <c r="G38" s="180"/>
      <c r="H38" s="180">
        <v>6</v>
      </c>
      <c r="I38" s="180">
        <v>27.2</v>
      </c>
      <c r="J38" s="192">
        <v>3</v>
      </c>
      <c r="K38" s="180">
        <v>13.6</v>
      </c>
      <c r="L38" s="180">
        <v>2</v>
      </c>
      <c r="M38" s="180">
        <v>9</v>
      </c>
      <c r="N38" s="180">
        <v>2</v>
      </c>
      <c r="O38" s="180">
        <v>9</v>
      </c>
      <c r="P38" s="180">
        <v>6</v>
      </c>
      <c r="Q38" s="180">
        <v>27.2</v>
      </c>
      <c r="R38" s="60">
        <f t="shared" si="0"/>
        <v>22</v>
      </c>
    </row>
    <row r="39" spans="1:18" ht="30">
      <c r="A39" s="16">
        <v>34</v>
      </c>
      <c r="B39" s="10" t="s">
        <v>91</v>
      </c>
      <c r="C39" s="207">
        <v>24</v>
      </c>
      <c r="D39" s="180">
        <v>7</v>
      </c>
      <c r="E39" s="343">
        <v>0.29099999999999998</v>
      </c>
      <c r="F39" s="180">
        <v>6</v>
      </c>
      <c r="G39" s="343">
        <v>0.25</v>
      </c>
      <c r="H39" s="180">
        <v>1</v>
      </c>
      <c r="I39" s="343">
        <v>4.2000000000000003E-2</v>
      </c>
      <c r="J39" s="192">
        <v>3</v>
      </c>
      <c r="K39" s="343">
        <v>0.125</v>
      </c>
      <c r="L39" s="180">
        <v>3</v>
      </c>
      <c r="M39" s="343">
        <v>0.13</v>
      </c>
      <c r="N39" s="180">
        <v>1</v>
      </c>
      <c r="O39" s="343">
        <v>0.04</v>
      </c>
      <c r="P39" s="180">
        <v>3</v>
      </c>
      <c r="Q39" s="343">
        <v>0.13</v>
      </c>
      <c r="R39" s="60">
        <f t="shared" si="0"/>
        <v>24</v>
      </c>
    </row>
    <row r="40" spans="1:18" ht="30">
      <c r="A40" s="14">
        <v>35</v>
      </c>
      <c r="B40" s="9" t="s">
        <v>92</v>
      </c>
      <c r="C40" s="207">
        <v>36</v>
      </c>
      <c r="D40" s="180">
        <v>2</v>
      </c>
      <c r="E40" s="180">
        <v>19</v>
      </c>
      <c r="F40" s="180">
        <v>3</v>
      </c>
      <c r="G40" s="180">
        <v>13</v>
      </c>
      <c r="H40" s="180">
        <v>9</v>
      </c>
      <c r="I40" s="180">
        <v>11</v>
      </c>
      <c r="J40" s="192">
        <v>3</v>
      </c>
      <c r="K40" s="180">
        <v>11</v>
      </c>
      <c r="L40" s="180">
        <v>4</v>
      </c>
      <c r="M40" s="180">
        <v>11</v>
      </c>
      <c r="N40" s="180">
        <v>1</v>
      </c>
      <c r="O40" s="180">
        <v>11</v>
      </c>
      <c r="P40" s="180">
        <v>14</v>
      </c>
      <c r="Q40" s="180">
        <v>24</v>
      </c>
      <c r="R40" s="60">
        <f t="shared" si="0"/>
        <v>36</v>
      </c>
    </row>
    <row r="41" spans="1:18" ht="18.75">
      <c r="C41" s="177">
        <f>C6+C7+C8+C9+C10+C11+C12+C13+C14+C15+C16+C17+C18+C19+C20+C21+C22+C23+C24+C25+C26+C27+C28+C29+C30+C31+C32+C33+C34+C35+C36+C37+C38+C39+C40</f>
        <v>877</v>
      </c>
      <c r="D41" s="177">
        <f>D6+D7+D8+D9+D10+D11+D12+D13+D14+D15+D16+D17+D18+D19+D20+D21+D22+D23+D24+D25+D26+D27+D28+D29+D30+D31+D32+D33+D34+D35+D36+D37+D38+D39+D40</f>
        <v>197</v>
      </c>
      <c r="E41" s="543">
        <v>0.22500000000000001</v>
      </c>
      <c r="F41" s="177">
        <f>F6+F7+F8+F9+F10+F11+F12+F13+F14+F15+F16+F17+F18+F19+F20+F21+F22+F23+F24+F25+F26+F27+F28+F29+F30+F31+F32+F33+F34+F35+F36+F37+F38+F39+F40</f>
        <v>127</v>
      </c>
      <c r="G41" s="543">
        <v>0.14499999999999999</v>
      </c>
      <c r="H41" s="177">
        <f>H6+H7+H8+H9+H10+H11+H12+H13+H14+H15+H16+H17+H18+H19+H20+H21+H22+H23+H24+H25+H26+H27+H28+H29+H30+H31+H32+H33+H34+H35+H36+H37+H38+H39+H40</f>
        <v>159</v>
      </c>
      <c r="I41" s="543">
        <v>0.18099999999999999</v>
      </c>
      <c r="J41" s="177">
        <f>J6+J7+J8+J9+J10+J11+J12+J13+J14+J15+J16+J17+J18+J19+J20+J21+J22+J23+J24+J25+J26+J27+J28+J29+J30+J31+J32+J33+J34+J35+J36+J37+J38+J39+J40</f>
        <v>104</v>
      </c>
      <c r="K41" s="543">
        <v>0.11899999999999999</v>
      </c>
      <c r="L41" s="177">
        <f>L6+L7+L8+L9+L10+L11+L12+L13+L14+L15+L16+L17+L18+L19+L20+L21+L22+L23+L24+L25+L26+L27+L28+L29+L30+L31+L32+L33+L34+L35+L36+L37+L38+L39+L40</f>
        <v>75</v>
      </c>
      <c r="M41" s="543">
        <v>8.5000000000000006E-2</v>
      </c>
      <c r="N41" s="177">
        <f>N6+N7+N8+N9+N10+N11+N12+N13+N14+N15+N16+N17+N18+N19+N20+N21+N22+N23+N24+N25+N26+N27+N28+N29+N30+N31+N32+N33+N34+N35+N36+N37+N38+N39+N40</f>
        <v>54</v>
      </c>
      <c r="O41" s="543">
        <v>6.0999999999999999E-2</v>
      </c>
      <c r="P41" s="177">
        <f>P6+P7+P8+P9+P10+P11+P12+P13+P14+P15+P16+P17+P18+P19+P20+P21+P22+P23+P24+P25+P26+P27+P28+P29+P30+P31+P32+P33+P34+P35+P36+P37+P38+P39+P40</f>
        <v>161</v>
      </c>
      <c r="Q41" s="543">
        <v>0.184</v>
      </c>
      <c r="R41" s="60">
        <f t="shared" si="0"/>
        <v>877</v>
      </c>
    </row>
    <row r="42" spans="1:18" ht="18.75">
      <c r="N42" s="538"/>
    </row>
  </sheetData>
  <mergeCells count="12">
    <mergeCell ref="N4:O4"/>
    <mergeCell ref="P4:Q4"/>
    <mergeCell ref="C1:O1"/>
    <mergeCell ref="C2:O2"/>
    <mergeCell ref="B3:B5"/>
    <mergeCell ref="C3:C5"/>
    <mergeCell ref="D3:O3"/>
    <mergeCell ref="D4:E4"/>
    <mergeCell ref="F4:G4"/>
    <mergeCell ref="H4:I4"/>
    <mergeCell ref="J4:K4"/>
    <mergeCell ref="L4:M4"/>
  </mergeCells>
  <pageMargins left="0.7" right="0.7" top="0.75" bottom="0.75" header="0.3" footer="0.3"/>
  <pageSetup paperSize="9" orientation="portrait"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topLeftCell="A26" workbookViewId="0">
      <selection activeCell="L41" sqref="L41"/>
    </sheetView>
  </sheetViews>
  <sheetFormatPr defaultRowHeight="15"/>
  <sheetData>
    <row r="1" spans="1:16">
      <c r="C1" s="573" t="s">
        <v>106</v>
      </c>
      <c r="D1" s="573"/>
      <c r="E1" s="573"/>
      <c r="F1" s="573"/>
      <c r="G1" s="573"/>
      <c r="H1" s="573"/>
      <c r="I1" s="573"/>
      <c r="J1" s="573"/>
      <c r="K1" s="573"/>
      <c r="L1" s="573"/>
      <c r="M1" s="573"/>
      <c r="N1" s="573"/>
      <c r="O1" s="573"/>
    </row>
    <row r="2" spans="1:16">
      <c r="C2" s="584" t="s">
        <v>248</v>
      </c>
      <c r="D2" s="584"/>
      <c r="E2" s="584"/>
      <c r="F2" s="584"/>
      <c r="G2" s="584"/>
      <c r="H2" s="584"/>
      <c r="I2" s="584"/>
      <c r="J2" s="584"/>
      <c r="K2" s="584"/>
      <c r="L2" s="584"/>
      <c r="M2" s="584"/>
      <c r="N2" s="584"/>
      <c r="O2" s="584"/>
    </row>
    <row r="3" spans="1:16" ht="15" customHeight="1">
      <c r="A3" s="54"/>
      <c r="B3" s="590" t="s">
        <v>122</v>
      </c>
      <c r="C3" s="586" t="s">
        <v>123</v>
      </c>
      <c r="D3" s="586" t="s">
        <v>226</v>
      </c>
      <c r="E3" s="586"/>
      <c r="F3" s="586"/>
      <c r="G3" s="586"/>
      <c r="H3" s="586"/>
      <c r="I3" s="586"/>
      <c r="J3" s="586"/>
      <c r="K3" s="586"/>
      <c r="L3" s="586"/>
      <c r="M3" s="586"/>
      <c r="N3" s="586"/>
      <c r="O3" s="586"/>
    </row>
    <row r="4" spans="1:16" ht="15" customHeight="1">
      <c r="A4" s="198"/>
      <c r="B4" s="591"/>
      <c r="C4" s="586"/>
      <c r="D4" s="201" t="s">
        <v>100</v>
      </c>
      <c r="E4" s="202"/>
      <c r="F4" s="201" t="s">
        <v>227</v>
      </c>
      <c r="G4" s="202"/>
      <c r="H4" s="201" t="s">
        <v>228</v>
      </c>
      <c r="I4" s="202"/>
      <c r="J4" s="201" t="s">
        <v>95</v>
      </c>
      <c r="K4" s="202"/>
      <c r="L4" s="201" t="s">
        <v>96</v>
      </c>
      <c r="M4" s="202"/>
      <c r="N4" s="203" t="s">
        <v>232</v>
      </c>
      <c r="O4" s="204"/>
    </row>
    <row r="5" spans="1:16" ht="15.75">
      <c r="A5" s="56" t="s">
        <v>55</v>
      </c>
      <c r="B5" s="592"/>
      <c r="C5" s="586"/>
      <c r="D5" s="193" t="s">
        <v>229</v>
      </c>
      <c r="E5" s="196" t="s">
        <v>132</v>
      </c>
      <c r="F5" s="193" t="s">
        <v>229</v>
      </c>
      <c r="G5" s="196" t="s">
        <v>132</v>
      </c>
      <c r="H5" s="193" t="s">
        <v>229</v>
      </c>
      <c r="I5" s="196" t="s">
        <v>132</v>
      </c>
      <c r="J5" s="193" t="s">
        <v>229</v>
      </c>
      <c r="K5" s="196" t="s">
        <v>132</v>
      </c>
      <c r="L5" s="193" t="s">
        <v>229</v>
      </c>
      <c r="M5" s="193" t="s">
        <v>132</v>
      </c>
      <c r="N5" s="193" t="s">
        <v>229</v>
      </c>
      <c r="O5" s="193" t="s">
        <v>132</v>
      </c>
      <c r="P5" s="197"/>
    </row>
    <row r="6" spans="1:16" ht="24">
      <c r="A6" s="14">
        <v>1</v>
      </c>
      <c r="B6" s="82" t="s">
        <v>61</v>
      </c>
      <c r="C6" s="329">
        <v>57</v>
      </c>
      <c r="D6" s="249">
        <v>27</v>
      </c>
      <c r="E6" s="539">
        <v>0.45</v>
      </c>
      <c r="F6" s="249">
        <v>6</v>
      </c>
      <c r="G6" s="249">
        <v>10</v>
      </c>
      <c r="H6" s="249">
        <v>0</v>
      </c>
      <c r="I6" s="249">
        <v>0</v>
      </c>
      <c r="J6" s="249">
        <v>24</v>
      </c>
      <c r="K6" s="249">
        <v>40</v>
      </c>
      <c r="L6" s="249">
        <v>0</v>
      </c>
      <c r="M6" s="249">
        <v>0</v>
      </c>
      <c r="N6" s="249">
        <v>0</v>
      </c>
      <c r="O6" s="249">
        <v>0</v>
      </c>
      <c r="P6" s="60">
        <f t="shared" ref="P6:P41" si="0">D6+F6+H6+J6+L6+N6</f>
        <v>57</v>
      </c>
    </row>
    <row r="7" spans="1:16" ht="30">
      <c r="A7" s="14">
        <v>2</v>
      </c>
      <c r="B7" s="189" t="s">
        <v>62</v>
      </c>
      <c r="C7" s="207">
        <v>15</v>
      </c>
      <c r="D7" s="77">
        <v>12</v>
      </c>
      <c r="E7" s="281">
        <v>0.8</v>
      </c>
      <c r="F7" s="205">
        <v>1</v>
      </c>
      <c r="G7" s="205">
        <v>6.6</v>
      </c>
      <c r="H7" s="205">
        <v>1</v>
      </c>
      <c r="I7" s="205">
        <v>6.6</v>
      </c>
      <c r="J7" s="205">
        <v>1</v>
      </c>
      <c r="K7" s="205">
        <v>6.6</v>
      </c>
      <c r="L7" s="205">
        <v>0</v>
      </c>
      <c r="M7" s="205">
        <v>0</v>
      </c>
      <c r="N7" s="205">
        <v>0</v>
      </c>
      <c r="O7" s="205">
        <v>0</v>
      </c>
      <c r="P7" s="60">
        <f t="shared" si="0"/>
        <v>15</v>
      </c>
    </row>
    <row r="8" spans="1:16" ht="30">
      <c r="A8" s="14">
        <v>3</v>
      </c>
      <c r="B8" s="9" t="s">
        <v>63</v>
      </c>
      <c r="C8" s="207">
        <v>10</v>
      </c>
      <c r="D8" s="77">
        <v>6</v>
      </c>
      <c r="E8" s="281">
        <v>0.6</v>
      </c>
      <c r="F8" s="205"/>
      <c r="G8" s="205"/>
      <c r="H8" s="205"/>
      <c r="I8" s="205"/>
      <c r="J8" s="205">
        <v>4</v>
      </c>
      <c r="K8" s="281">
        <v>0.4</v>
      </c>
      <c r="L8" s="205"/>
      <c r="M8" s="205"/>
      <c r="N8" s="205"/>
      <c r="O8" s="205"/>
      <c r="P8" s="60">
        <f t="shared" si="0"/>
        <v>10</v>
      </c>
    </row>
    <row r="9" spans="1:16" ht="30">
      <c r="A9" s="14">
        <v>4</v>
      </c>
      <c r="B9" s="189" t="s">
        <v>64</v>
      </c>
      <c r="C9" s="207">
        <v>13</v>
      </c>
      <c r="D9" s="307">
        <v>7</v>
      </c>
      <c r="E9" s="540">
        <v>0.53800000000000003</v>
      </c>
      <c r="F9" s="293"/>
      <c r="G9" s="293"/>
      <c r="H9" s="293">
        <v>1</v>
      </c>
      <c r="I9" s="293">
        <v>7.6</v>
      </c>
      <c r="J9" s="293"/>
      <c r="K9" s="293"/>
      <c r="L9" s="293">
        <v>5</v>
      </c>
      <c r="M9" s="293">
        <v>38.5</v>
      </c>
      <c r="N9" s="293"/>
      <c r="O9" s="293"/>
      <c r="P9" s="60">
        <f t="shared" si="0"/>
        <v>13</v>
      </c>
    </row>
    <row r="10" spans="1:16" ht="30">
      <c r="A10" s="14">
        <v>5</v>
      </c>
      <c r="B10" s="9" t="s">
        <v>65</v>
      </c>
      <c r="C10" s="207">
        <v>30</v>
      </c>
      <c r="D10" s="77">
        <v>17</v>
      </c>
      <c r="E10" s="281">
        <v>0.56000000000000005</v>
      </c>
      <c r="F10" s="205">
        <v>1</v>
      </c>
      <c r="G10" s="205">
        <v>4</v>
      </c>
      <c r="H10" s="205">
        <v>1</v>
      </c>
      <c r="I10" s="205">
        <v>4</v>
      </c>
      <c r="J10" s="205">
        <v>11</v>
      </c>
      <c r="K10" s="205">
        <v>38</v>
      </c>
      <c r="L10" s="205">
        <v>0</v>
      </c>
      <c r="M10" s="205">
        <v>0</v>
      </c>
      <c r="N10" s="205">
        <v>0</v>
      </c>
      <c r="O10" s="205">
        <v>0</v>
      </c>
      <c r="P10" s="60">
        <f t="shared" si="0"/>
        <v>30</v>
      </c>
    </row>
    <row r="11" spans="1:16" ht="30">
      <c r="A11" s="14">
        <v>6</v>
      </c>
      <c r="B11" s="194" t="s">
        <v>66</v>
      </c>
      <c r="C11" s="207">
        <v>19</v>
      </c>
      <c r="D11" s="205">
        <v>5</v>
      </c>
      <c r="E11" s="384">
        <v>0.26300000000000001</v>
      </c>
      <c r="F11" s="205">
        <v>1</v>
      </c>
      <c r="G11" s="205">
        <v>5.3</v>
      </c>
      <c r="H11" s="205">
        <v>0</v>
      </c>
      <c r="I11" s="205">
        <v>0</v>
      </c>
      <c r="J11" s="205">
        <v>13</v>
      </c>
      <c r="K11" s="205">
        <v>68.400000000000006</v>
      </c>
      <c r="L11" s="205">
        <v>0</v>
      </c>
      <c r="M11" s="205">
        <v>0</v>
      </c>
      <c r="N11" s="205">
        <v>0</v>
      </c>
      <c r="O11" s="205">
        <v>0</v>
      </c>
      <c r="P11" s="60">
        <f t="shared" si="0"/>
        <v>19</v>
      </c>
    </row>
    <row r="12" spans="1:16" ht="30">
      <c r="A12" s="14">
        <v>7</v>
      </c>
      <c r="B12" s="194" t="s">
        <v>67</v>
      </c>
      <c r="C12" s="207">
        <v>18</v>
      </c>
      <c r="D12" s="205">
        <v>8</v>
      </c>
      <c r="E12" s="281">
        <v>0.44400000000000001</v>
      </c>
      <c r="F12" s="205"/>
      <c r="G12" s="205"/>
      <c r="H12" s="205"/>
      <c r="I12" s="205"/>
      <c r="J12" s="205">
        <v>10</v>
      </c>
      <c r="K12" s="281">
        <v>0.55500000000000005</v>
      </c>
      <c r="L12" s="205"/>
      <c r="M12" s="205"/>
      <c r="N12" s="205"/>
      <c r="O12" s="205"/>
      <c r="P12" s="60">
        <f t="shared" si="0"/>
        <v>18</v>
      </c>
    </row>
    <row r="13" spans="1:16" ht="30">
      <c r="A13" s="14">
        <v>8</v>
      </c>
      <c r="B13" s="189" t="s">
        <v>68</v>
      </c>
      <c r="C13" s="207">
        <v>7</v>
      </c>
      <c r="D13" s="205">
        <v>4</v>
      </c>
      <c r="E13" s="384">
        <v>0.57099999999999995</v>
      </c>
      <c r="F13" s="205">
        <v>1</v>
      </c>
      <c r="G13" s="205"/>
      <c r="H13" s="205"/>
      <c r="I13" s="205"/>
      <c r="J13" s="205">
        <v>2</v>
      </c>
      <c r="K13" s="205">
        <v>28.6</v>
      </c>
      <c r="L13" s="205"/>
      <c r="M13" s="205"/>
      <c r="N13" s="205"/>
      <c r="O13" s="205"/>
      <c r="P13" s="60">
        <f t="shared" si="0"/>
        <v>7</v>
      </c>
    </row>
    <row r="14" spans="1:16" ht="30">
      <c r="A14" s="14">
        <v>9</v>
      </c>
      <c r="B14" s="9" t="s">
        <v>69</v>
      </c>
      <c r="C14" s="207">
        <v>38</v>
      </c>
      <c r="D14" s="77">
        <v>23</v>
      </c>
      <c r="E14" s="281">
        <v>0.60499999999999998</v>
      </c>
      <c r="F14" s="77">
        <v>2</v>
      </c>
      <c r="G14" s="281">
        <v>5.1999999999999998E-2</v>
      </c>
      <c r="H14" s="205">
        <v>1</v>
      </c>
      <c r="I14" s="281">
        <v>0.03</v>
      </c>
      <c r="J14" s="205">
        <v>10</v>
      </c>
      <c r="K14" s="281">
        <v>0.27</v>
      </c>
      <c r="L14" s="205">
        <v>2</v>
      </c>
      <c r="M14" s="281">
        <v>5.1999999999999998E-2</v>
      </c>
      <c r="N14" s="205"/>
      <c r="O14" s="205"/>
      <c r="P14" s="60">
        <f t="shared" si="0"/>
        <v>38</v>
      </c>
    </row>
    <row r="15" spans="1:16" ht="30">
      <c r="A15" s="14">
        <v>10</v>
      </c>
      <c r="B15" s="189" t="s">
        <v>70</v>
      </c>
      <c r="C15" s="207">
        <v>7</v>
      </c>
      <c r="D15" s="206">
        <v>3</v>
      </c>
      <c r="E15" s="364">
        <v>0.42799999999999999</v>
      </c>
      <c r="F15" s="206">
        <v>1</v>
      </c>
      <c r="G15" s="364">
        <v>0.14199999999999999</v>
      </c>
      <c r="H15" s="206">
        <v>0</v>
      </c>
      <c r="I15" s="364">
        <v>0</v>
      </c>
      <c r="J15" s="206">
        <v>3</v>
      </c>
      <c r="K15" s="364">
        <v>0.42799999999999999</v>
      </c>
      <c r="L15" s="206">
        <v>0</v>
      </c>
      <c r="M15" s="364">
        <v>0</v>
      </c>
      <c r="N15" s="206">
        <v>0</v>
      </c>
      <c r="O15" s="364">
        <v>0</v>
      </c>
      <c r="P15" s="60">
        <f t="shared" si="0"/>
        <v>7</v>
      </c>
    </row>
    <row r="16" spans="1:16" ht="30">
      <c r="A16" s="14">
        <v>11</v>
      </c>
      <c r="B16" s="9" t="s">
        <v>233</v>
      </c>
      <c r="C16" s="207">
        <v>25</v>
      </c>
      <c r="D16" s="380">
        <v>11</v>
      </c>
      <c r="E16" s="381">
        <v>0.44</v>
      </c>
      <c r="F16" s="382">
        <v>9</v>
      </c>
      <c r="G16" s="383">
        <v>0.36</v>
      </c>
      <c r="H16" s="382">
        <v>2</v>
      </c>
      <c r="I16" s="381">
        <v>0.08</v>
      </c>
      <c r="J16" s="382">
        <v>2</v>
      </c>
      <c r="K16" s="383">
        <v>0.08</v>
      </c>
      <c r="L16" s="382">
        <v>1</v>
      </c>
      <c r="M16" s="383">
        <v>0.04</v>
      </c>
      <c r="N16" s="382">
        <v>0</v>
      </c>
      <c r="O16" s="381">
        <v>0</v>
      </c>
      <c r="P16" s="60">
        <f t="shared" si="0"/>
        <v>25</v>
      </c>
    </row>
    <row r="17" spans="1:16" ht="31.5">
      <c r="A17" s="14">
        <v>12</v>
      </c>
      <c r="B17" s="199" t="s">
        <v>71</v>
      </c>
      <c r="C17" s="207">
        <v>32</v>
      </c>
      <c r="D17" s="77">
        <v>21</v>
      </c>
      <c r="E17" s="281">
        <v>0.63</v>
      </c>
      <c r="F17" s="205">
        <v>3</v>
      </c>
      <c r="G17" s="205">
        <v>10</v>
      </c>
      <c r="H17" s="205">
        <v>2</v>
      </c>
      <c r="I17" s="205">
        <v>7</v>
      </c>
      <c r="J17" s="205">
        <v>6</v>
      </c>
      <c r="K17" s="205">
        <v>20</v>
      </c>
      <c r="L17" s="205">
        <v>0</v>
      </c>
      <c r="M17" s="205">
        <v>0</v>
      </c>
      <c r="N17" s="205">
        <v>0</v>
      </c>
      <c r="O17" s="205">
        <v>0</v>
      </c>
      <c r="P17" s="60">
        <f t="shared" si="0"/>
        <v>32</v>
      </c>
    </row>
    <row r="18" spans="1:16" ht="30">
      <c r="A18" s="14">
        <v>13</v>
      </c>
      <c r="B18" s="194" t="s">
        <v>72</v>
      </c>
      <c r="C18" s="207">
        <v>32</v>
      </c>
      <c r="D18" s="77">
        <v>22</v>
      </c>
      <c r="E18" s="281">
        <v>0.69</v>
      </c>
      <c r="F18" s="205">
        <v>2</v>
      </c>
      <c r="G18" s="281">
        <v>0.06</v>
      </c>
      <c r="H18" s="205"/>
      <c r="I18" s="205"/>
      <c r="J18" s="205">
        <v>8</v>
      </c>
      <c r="K18" s="281">
        <v>0.25</v>
      </c>
      <c r="L18" s="205"/>
      <c r="M18" s="205"/>
      <c r="N18" s="205"/>
      <c r="O18" s="205"/>
      <c r="P18" s="60">
        <f t="shared" si="0"/>
        <v>32</v>
      </c>
    </row>
    <row r="19" spans="1:16" ht="30">
      <c r="A19" s="14">
        <v>14</v>
      </c>
      <c r="B19" s="194" t="s">
        <v>73</v>
      </c>
      <c r="C19" s="207">
        <v>34</v>
      </c>
      <c r="D19" s="77">
        <v>17</v>
      </c>
      <c r="E19" s="281">
        <v>0.5</v>
      </c>
      <c r="F19" s="205">
        <v>1</v>
      </c>
      <c r="G19" s="281">
        <v>0.02</v>
      </c>
      <c r="H19" s="205">
        <v>4</v>
      </c>
      <c r="I19" s="281">
        <v>0.12</v>
      </c>
      <c r="J19" s="205">
        <v>0</v>
      </c>
      <c r="K19" s="281">
        <v>0</v>
      </c>
      <c r="L19" s="205">
        <v>12</v>
      </c>
      <c r="M19" s="281">
        <v>0.36</v>
      </c>
      <c r="N19" s="205">
        <v>0</v>
      </c>
      <c r="O19" s="281">
        <v>0</v>
      </c>
      <c r="P19" s="60">
        <f t="shared" si="0"/>
        <v>34</v>
      </c>
    </row>
    <row r="20" spans="1:16" ht="25.5">
      <c r="A20" s="14"/>
      <c r="B20" s="200" t="s">
        <v>74</v>
      </c>
      <c r="C20" s="207">
        <v>9</v>
      </c>
      <c r="D20" s="77">
        <v>9</v>
      </c>
      <c r="E20" s="281">
        <v>1</v>
      </c>
      <c r="F20" s="205">
        <v>0</v>
      </c>
      <c r="G20" s="205">
        <v>0</v>
      </c>
      <c r="H20" s="205">
        <v>0</v>
      </c>
      <c r="I20" s="205">
        <v>0</v>
      </c>
      <c r="J20" s="205"/>
      <c r="K20" s="205"/>
      <c r="L20" s="205">
        <v>0</v>
      </c>
      <c r="M20" s="205">
        <v>0</v>
      </c>
      <c r="N20" s="205">
        <v>0</v>
      </c>
      <c r="O20" s="205">
        <v>0</v>
      </c>
      <c r="P20" s="60">
        <f t="shared" si="0"/>
        <v>9</v>
      </c>
    </row>
    <row r="21" spans="1:16" ht="30">
      <c r="A21" s="14">
        <v>16</v>
      </c>
      <c r="B21" s="194" t="s">
        <v>75</v>
      </c>
      <c r="C21" s="207">
        <v>36</v>
      </c>
      <c r="D21" s="77">
        <v>26</v>
      </c>
      <c r="E21" s="384">
        <v>0.72199999999999998</v>
      </c>
      <c r="F21" s="205"/>
      <c r="G21" s="205"/>
      <c r="H21" s="205">
        <v>0</v>
      </c>
      <c r="I21" s="205"/>
      <c r="J21" s="205">
        <v>10</v>
      </c>
      <c r="K21" s="205">
        <v>27.8</v>
      </c>
      <c r="L21" s="205">
        <v>0</v>
      </c>
      <c r="M21" s="205"/>
      <c r="N21" s="205"/>
      <c r="O21" s="205"/>
      <c r="P21" s="60">
        <f t="shared" si="0"/>
        <v>36</v>
      </c>
    </row>
    <row r="22" spans="1:16" ht="30">
      <c r="A22" s="14">
        <v>17</v>
      </c>
      <c r="B22" s="194" t="s">
        <v>76</v>
      </c>
      <c r="C22" s="422">
        <v>9</v>
      </c>
      <c r="D22" s="77">
        <v>5</v>
      </c>
      <c r="E22" s="281">
        <v>0.55500000000000005</v>
      </c>
      <c r="F22" s="205">
        <v>1</v>
      </c>
      <c r="G22" s="281">
        <v>0.11</v>
      </c>
      <c r="H22" s="205">
        <v>0</v>
      </c>
      <c r="I22" s="205">
        <v>0</v>
      </c>
      <c r="J22" s="205">
        <v>2</v>
      </c>
      <c r="K22" s="281">
        <v>0.22</v>
      </c>
      <c r="L22" s="205">
        <v>1</v>
      </c>
      <c r="M22" s="281">
        <v>0.11</v>
      </c>
      <c r="N22" s="205">
        <v>0</v>
      </c>
      <c r="O22" s="205">
        <v>0</v>
      </c>
      <c r="P22" s="60">
        <f t="shared" si="0"/>
        <v>9</v>
      </c>
    </row>
    <row r="23" spans="1:16" ht="30">
      <c r="A23" s="14">
        <v>18</v>
      </c>
      <c r="B23" s="189" t="s">
        <v>234</v>
      </c>
      <c r="C23" s="207">
        <v>46</v>
      </c>
      <c r="D23" s="77">
        <v>28</v>
      </c>
      <c r="E23" s="384">
        <v>0.60799999999999998</v>
      </c>
      <c r="F23" s="205">
        <v>4</v>
      </c>
      <c r="G23" s="384">
        <v>8.6999999999999994E-2</v>
      </c>
      <c r="H23" s="205">
        <v>1</v>
      </c>
      <c r="I23" s="384">
        <v>2.1000000000000001E-2</v>
      </c>
      <c r="J23" s="205">
        <v>13</v>
      </c>
      <c r="K23" s="384">
        <v>0.28199999999999997</v>
      </c>
      <c r="L23" s="205"/>
      <c r="M23" s="205"/>
      <c r="N23" s="205"/>
      <c r="O23" s="205"/>
      <c r="P23" s="60">
        <f t="shared" si="0"/>
        <v>46</v>
      </c>
    </row>
    <row r="24" spans="1:16" ht="30">
      <c r="A24" s="14">
        <v>19</v>
      </c>
      <c r="B24" s="9" t="s">
        <v>77</v>
      </c>
      <c r="C24" s="207">
        <v>34</v>
      </c>
      <c r="D24" s="205">
        <v>25</v>
      </c>
      <c r="E24" s="384">
        <v>0.69399999999999995</v>
      </c>
      <c r="F24" s="205">
        <v>2</v>
      </c>
      <c r="G24" s="205">
        <v>5.5</v>
      </c>
      <c r="H24" s="205"/>
      <c r="I24" s="205"/>
      <c r="J24" s="205">
        <v>7</v>
      </c>
      <c r="K24" s="205">
        <v>19.399999999999999</v>
      </c>
      <c r="L24" s="205"/>
      <c r="M24" s="205"/>
      <c r="N24" s="205"/>
      <c r="O24" s="205"/>
      <c r="P24" s="60">
        <f t="shared" si="0"/>
        <v>34</v>
      </c>
    </row>
    <row r="25" spans="1:16" ht="30">
      <c r="A25" s="14">
        <v>20</v>
      </c>
      <c r="B25" s="189" t="s">
        <v>78</v>
      </c>
      <c r="C25" s="207">
        <v>17</v>
      </c>
      <c r="D25" s="77">
        <v>12</v>
      </c>
      <c r="E25" s="384">
        <v>0.70599999999999996</v>
      </c>
      <c r="F25" s="205"/>
      <c r="G25" s="205"/>
      <c r="H25" s="205"/>
      <c r="I25" s="205"/>
      <c r="J25" s="205">
        <v>5</v>
      </c>
      <c r="K25" s="384">
        <v>0.29399999999999998</v>
      </c>
      <c r="L25" s="205"/>
      <c r="M25" s="205"/>
      <c r="N25" s="205"/>
      <c r="O25" s="205"/>
      <c r="P25" s="60">
        <f t="shared" si="0"/>
        <v>17</v>
      </c>
    </row>
    <row r="26" spans="1:16" ht="25.5">
      <c r="A26" s="14">
        <v>21</v>
      </c>
      <c r="B26" s="116" t="s">
        <v>79</v>
      </c>
      <c r="C26" s="207">
        <v>19</v>
      </c>
      <c r="D26" s="205">
        <v>12</v>
      </c>
      <c r="E26" s="384">
        <v>0.63200000000000001</v>
      </c>
      <c r="F26" s="205">
        <v>1</v>
      </c>
      <c r="G26" s="205">
        <v>5.3</v>
      </c>
      <c r="H26" s="205">
        <v>1</v>
      </c>
      <c r="I26" s="205">
        <v>5.3</v>
      </c>
      <c r="J26" s="205">
        <v>5</v>
      </c>
      <c r="K26" s="205">
        <v>26.3</v>
      </c>
      <c r="L26" s="205"/>
      <c r="M26" s="205"/>
      <c r="N26" s="205"/>
      <c r="O26" s="205"/>
      <c r="P26" s="60">
        <f t="shared" si="0"/>
        <v>19</v>
      </c>
    </row>
    <row r="27" spans="1:16" ht="30">
      <c r="A27" s="14">
        <v>22</v>
      </c>
      <c r="B27" s="194" t="s">
        <v>80</v>
      </c>
      <c r="C27" s="207">
        <v>36</v>
      </c>
      <c r="D27" s="205">
        <v>12</v>
      </c>
      <c r="E27" s="446">
        <v>0.33300000000000002</v>
      </c>
      <c r="F27" s="205">
        <v>7</v>
      </c>
      <c r="G27" s="446">
        <v>0.19400000000000001</v>
      </c>
      <c r="H27" s="205">
        <v>2</v>
      </c>
      <c r="I27" s="281">
        <v>5.5E-2</v>
      </c>
      <c r="J27" s="205"/>
      <c r="K27" s="205"/>
      <c r="L27" s="205">
        <v>15</v>
      </c>
      <c r="M27" s="281">
        <v>0.41599999999999998</v>
      </c>
      <c r="N27" s="205"/>
      <c r="O27" s="205"/>
      <c r="P27" s="60">
        <f t="shared" si="0"/>
        <v>36</v>
      </c>
    </row>
    <row r="28" spans="1:16" ht="30">
      <c r="A28" s="14">
        <v>23</v>
      </c>
      <c r="B28" s="189" t="s">
        <v>81</v>
      </c>
      <c r="C28" s="207">
        <v>21</v>
      </c>
      <c r="D28" s="205">
        <v>10</v>
      </c>
      <c r="E28" s="281">
        <v>0.47599999999999998</v>
      </c>
      <c r="F28" s="205">
        <v>3</v>
      </c>
      <c r="G28" s="281">
        <v>0.14199999999999999</v>
      </c>
      <c r="H28" s="205">
        <v>1</v>
      </c>
      <c r="I28" s="281">
        <v>4.7E-2</v>
      </c>
      <c r="J28" s="205">
        <v>7</v>
      </c>
      <c r="K28" s="281">
        <v>0.33300000000000002</v>
      </c>
      <c r="L28" s="205"/>
      <c r="M28" s="205"/>
      <c r="N28" s="205"/>
      <c r="O28" s="205"/>
      <c r="P28" s="60">
        <f t="shared" si="0"/>
        <v>21</v>
      </c>
    </row>
    <row r="29" spans="1:16" ht="45">
      <c r="A29" s="14">
        <v>24</v>
      </c>
      <c r="B29" s="9" t="s">
        <v>230</v>
      </c>
      <c r="C29" s="207">
        <v>30</v>
      </c>
      <c r="D29" s="77">
        <v>13</v>
      </c>
      <c r="E29" s="281">
        <v>0.39</v>
      </c>
      <c r="F29" s="205">
        <v>2</v>
      </c>
      <c r="G29" s="281">
        <v>7.0000000000000007E-2</v>
      </c>
      <c r="H29" s="205">
        <v>3</v>
      </c>
      <c r="I29" s="281">
        <v>0.11</v>
      </c>
      <c r="J29" s="205">
        <v>12</v>
      </c>
      <c r="K29" s="281">
        <v>0.43</v>
      </c>
      <c r="L29" s="205"/>
      <c r="M29" s="205"/>
      <c r="N29" s="205"/>
      <c r="O29" s="205"/>
      <c r="P29" s="60">
        <f t="shared" si="0"/>
        <v>30</v>
      </c>
    </row>
    <row r="30" spans="1:16" ht="30">
      <c r="A30" s="14">
        <v>25</v>
      </c>
      <c r="B30" s="9" t="s">
        <v>82</v>
      </c>
      <c r="C30" s="207">
        <v>33</v>
      </c>
      <c r="D30" s="77">
        <v>15</v>
      </c>
      <c r="E30" s="384">
        <v>0.45500000000000002</v>
      </c>
      <c r="F30" s="205"/>
      <c r="G30" s="205"/>
      <c r="H30" s="205">
        <v>1</v>
      </c>
      <c r="I30" s="281">
        <v>0.03</v>
      </c>
      <c r="J30" s="205">
        <v>5</v>
      </c>
      <c r="K30" s="384">
        <v>0.151</v>
      </c>
      <c r="L30" s="205">
        <v>12</v>
      </c>
      <c r="M30" s="384">
        <v>0.36399999999999999</v>
      </c>
      <c r="N30" s="205"/>
      <c r="O30" s="205"/>
      <c r="P30" s="60">
        <f t="shared" si="0"/>
        <v>33</v>
      </c>
    </row>
    <row r="31" spans="1:16" ht="30">
      <c r="A31" s="14">
        <v>26</v>
      </c>
      <c r="B31" s="194" t="s">
        <v>83</v>
      </c>
      <c r="C31" s="207">
        <v>18</v>
      </c>
      <c r="D31" s="77">
        <v>9</v>
      </c>
      <c r="E31" s="205">
        <f>D31*100/C31</f>
        <v>50</v>
      </c>
      <c r="F31" s="205">
        <v>6</v>
      </c>
      <c r="G31" s="205">
        <f>F31*100/C31</f>
        <v>33.333333333333336</v>
      </c>
      <c r="H31" s="205">
        <v>0</v>
      </c>
      <c r="I31" s="205"/>
      <c r="J31" s="205"/>
      <c r="K31" s="205">
        <f>J31*100/C31</f>
        <v>0</v>
      </c>
      <c r="L31" s="205">
        <v>3</v>
      </c>
      <c r="M31" s="205">
        <f>L31*100/C31</f>
        <v>16.666666666666668</v>
      </c>
      <c r="N31" s="205"/>
      <c r="O31" s="205"/>
      <c r="P31" s="60">
        <f t="shared" si="0"/>
        <v>18</v>
      </c>
    </row>
    <row r="32" spans="1:16" ht="30">
      <c r="A32" s="14">
        <v>27</v>
      </c>
      <c r="B32" s="194" t="s">
        <v>84</v>
      </c>
      <c r="C32" s="537">
        <v>29</v>
      </c>
      <c r="D32" s="205">
        <v>13</v>
      </c>
      <c r="E32" s="384">
        <v>0.44800000000000001</v>
      </c>
      <c r="F32" s="205">
        <v>0</v>
      </c>
      <c r="G32" s="205">
        <v>0</v>
      </c>
      <c r="H32" s="205">
        <v>4</v>
      </c>
      <c r="I32" s="384">
        <v>3.4000000000000002E-2</v>
      </c>
      <c r="J32" s="205">
        <v>0</v>
      </c>
      <c r="K32" s="384">
        <v>0.41299999999999998</v>
      </c>
      <c r="L32" s="205">
        <v>12</v>
      </c>
      <c r="M32" s="384">
        <v>0.41399999999999998</v>
      </c>
      <c r="N32" s="205">
        <v>0</v>
      </c>
      <c r="O32" s="205"/>
      <c r="P32" s="60">
        <f t="shared" si="0"/>
        <v>29</v>
      </c>
    </row>
    <row r="33" spans="1:16" ht="30">
      <c r="A33" s="14">
        <v>28</v>
      </c>
      <c r="B33" s="189" t="s">
        <v>85</v>
      </c>
      <c r="C33" s="207">
        <v>17</v>
      </c>
      <c r="D33" s="77">
        <v>10</v>
      </c>
      <c r="E33" s="384">
        <v>0.58799999999999997</v>
      </c>
      <c r="F33" s="205">
        <v>2</v>
      </c>
      <c r="G33" s="384">
        <v>0.11799999999999999</v>
      </c>
      <c r="H33" s="205">
        <v>1</v>
      </c>
      <c r="I33" s="384">
        <v>5.8999999999999997E-2</v>
      </c>
      <c r="J33" s="205">
        <v>4</v>
      </c>
      <c r="K33" s="384">
        <v>0.23499999999999999</v>
      </c>
      <c r="L33" s="205"/>
      <c r="M33" s="205"/>
      <c r="N33" s="205"/>
      <c r="O33" s="205"/>
      <c r="P33" s="60">
        <f t="shared" si="0"/>
        <v>17</v>
      </c>
    </row>
    <row r="34" spans="1:16" ht="30">
      <c r="A34" s="14">
        <v>29</v>
      </c>
      <c r="B34" s="9" t="s">
        <v>86</v>
      </c>
      <c r="C34" s="207">
        <v>33</v>
      </c>
      <c r="D34" s="205">
        <v>24</v>
      </c>
      <c r="E34" s="384">
        <v>0.72699999999999998</v>
      </c>
      <c r="F34" s="205">
        <v>0</v>
      </c>
      <c r="G34" s="205">
        <v>0</v>
      </c>
      <c r="H34" s="205">
        <v>0</v>
      </c>
      <c r="I34" s="205">
        <v>0</v>
      </c>
      <c r="J34" s="205">
        <v>5</v>
      </c>
      <c r="K34" s="205">
        <v>15.1</v>
      </c>
      <c r="L34" s="205">
        <v>4</v>
      </c>
      <c r="M34" s="205">
        <v>12.1</v>
      </c>
      <c r="N34" s="205">
        <v>0</v>
      </c>
      <c r="O34" s="205">
        <v>0</v>
      </c>
      <c r="P34" s="60">
        <f t="shared" si="0"/>
        <v>33</v>
      </c>
    </row>
    <row r="35" spans="1:16" ht="30">
      <c r="A35" s="14">
        <v>30</v>
      </c>
      <c r="B35" s="194" t="s">
        <v>87</v>
      </c>
      <c r="C35" s="207">
        <v>30</v>
      </c>
      <c r="D35" s="77">
        <v>18</v>
      </c>
      <c r="E35" s="281">
        <v>0.6</v>
      </c>
      <c r="F35" s="205">
        <v>0</v>
      </c>
      <c r="G35" s="281">
        <v>0</v>
      </c>
      <c r="H35" s="205">
        <v>0</v>
      </c>
      <c r="I35" s="281">
        <v>0</v>
      </c>
      <c r="J35" s="205">
        <v>12</v>
      </c>
      <c r="K35" s="281">
        <v>0.4</v>
      </c>
      <c r="L35" s="205">
        <v>0</v>
      </c>
      <c r="M35" s="205">
        <v>0</v>
      </c>
      <c r="N35" s="205">
        <v>0</v>
      </c>
      <c r="O35" s="205">
        <v>0</v>
      </c>
      <c r="P35" s="60">
        <f t="shared" si="0"/>
        <v>30</v>
      </c>
    </row>
    <row r="36" spans="1:16" ht="30">
      <c r="A36" s="14">
        <v>31</v>
      </c>
      <c r="B36" s="194" t="s">
        <v>88</v>
      </c>
      <c r="C36" s="207">
        <v>26</v>
      </c>
      <c r="D36" s="205">
        <v>11</v>
      </c>
      <c r="E36" s="281">
        <v>0.44</v>
      </c>
      <c r="F36" s="205">
        <v>4</v>
      </c>
      <c r="G36" s="205">
        <v>12</v>
      </c>
      <c r="H36" s="205"/>
      <c r="I36" s="205"/>
      <c r="J36" s="205"/>
      <c r="K36" s="205"/>
      <c r="L36" s="205">
        <v>11</v>
      </c>
      <c r="M36" s="205">
        <v>44</v>
      </c>
      <c r="N36" s="205"/>
      <c r="O36" s="205"/>
      <c r="P36" s="60">
        <f t="shared" si="0"/>
        <v>26</v>
      </c>
    </row>
    <row r="37" spans="1:16" ht="30">
      <c r="A37" s="14">
        <v>32</v>
      </c>
      <c r="B37" s="194" t="s">
        <v>89</v>
      </c>
      <c r="C37" s="207">
        <v>15</v>
      </c>
      <c r="D37" s="205">
        <v>12</v>
      </c>
      <c r="E37" s="281">
        <v>0.8</v>
      </c>
      <c r="F37" s="205">
        <v>1</v>
      </c>
      <c r="G37" s="205">
        <v>7</v>
      </c>
      <c r="H37" s="205">
        <v>0</v>
      </c>
      <c r="I37" s="205">
        <v>0</v>
      </c>
      <c r="J37" s="205">
        <v>2</v>
      </c>
      <c r="K37" s="205">
        <v>14</v>
      </c>
      <c r="L37" s="205">
        <v>0</v>
      </c>
      <c r="M37" s="205">
        <v>0</v>
      </c>
      <c r="N37" s="205">
        <v>0</v>
      </c>
      <c r="O37" s="205">
        <v>0</v>
      </c>
      <c r="P37" s="60">
        <f t="shared" si="0"/>
        <v>15</v>
      </c>
    </row>
    <row r="38" spans="1:16" ht="30">
      <c r="A38" s="14">
        <v>33</v>
      </c>
      <c r="B38" s="194" t="s">
        <v>90</v>
      </c>
      <c r="C38" s="207">
        <v>22</v>
      </c>
      <c r="D38" s="205">
        <v>18</v>
      </c>
      <c r="E38" s="384">
        <v>0.81100000000000005</v>
      </c>
      <c r="F38" s="205">
        <v>1</v>
      </c>
      <c r="G38" s="205">
        <v>4.5</v>
      </c>
      <c r="H38" s="205"/>
      <c r="I38" s="205"/>
      <c r="J38" s="205">
        <v>3</v>
      </c>
      <c r="K38" s="205">
        <v>13.6</v>
      </c>
      <c r="L38" s="205"/>
      <c r="M38" s="205"/>
      <c r="N38" s="205"/>
      <c r="O38" s="205"/>
      <c r="P38" s="60">
        <f t="shared" si="0"/>
        <v>22</v>
      </c>
    </row>
    <row r="39" spans="1:16" ht="30">
      <c r="A39" s="14">
        <v>34</v>
      </c>
      <c r="B39" s="194" t="s">
        <v>91</v>
      </c>
      <c r="C39" s="207">
        <v>24</v>
      </c>
      <c r="D39" s="205">
        <v>15</v>
      </c>
      <c r="E39" s="281">
        <v>0.625</v>
      </c>
      <c r="F39" s="205">
        <v>0</v>
      </c>
      <c r="G39" s="205">
        <v>0</v>
      </c>
      <c r="H39" s="205">
        <v>0</v>
      </c>
      <c r="I39" s="205">
        <v>0</v>
      </c>
      <c r="J39" s="205">
        <v>9</v>
      </c>
      <c r="K39" s="281">
        <v>0.375</v>
      </c>
      <c r="L39" s="205">
        <v>0</v>
      </c>
      <c r="M39" s="205">
        <v>0</v>
      </c>
      <c r="N39" s="205">
        <v>0</v>
      </c>
      <c r="O39" s="205">
        <v>0</v>
      </c>
      <c r="P39" s="60">
        <f t="shared" si="0"/>
        <v>24</v>
      </c>
    </row>
    <row r="40" spans="1:16" ht="30">
      <c r="A40" s="14">
        <v>35</v>
      </c>
      <c r="B40" s="194" t="s">
        <v>92</v>
      </c>
      <c r="C40" s="207">
        <v>36</v>
      </c>
      <c r="D40" s="77">
        <v>18</v>
      </c>
      <c r="E40" s="281">
        <v>0.56999999999999995</v>
      </c>
      <c r="F40" s="205">
        <v>0</v>
      </c>
      <c r="G40" s="205">
        <v>0</v>
      </c>
      <c r="H40" s="205">
        <v>4</v>
      </c>
      <c r="I40" s="281">
        <v>0.05</v>
      </c>
      <c r="J40" s="205">
        <v>14</v>
      </c>
      <c r="K40" s="281">
        <v>0.38</v>
      </c>
      <c r="L40" s="205">
        <v>0</v>
      </c>
      <c r="M40" s="205">
        <v>0</v>
      </c>
      <c r="N40" s="205">
        <v>0</v>
      </c>
      <c r="O40" s="205">
        <v>0</v>
      </c>
      <c r="P40" s="60">
        <f t="shared" si="0"/>
        <v>36</v>
      </c>
    </row>
    <row r="41" spans="1:16" ht="15.75">
      <c r="A41" s="14"/>
      <c r="B41" s="110" t="s">
        <v>231</v>
      </c>
      <c r="C41" s="178">
        <f>C6+C7+C8+C9+C10+C11+C12+C13+C14+C15+C16+C17+C18+C19+C20+C21+C22+C23+C24+C25+C26+C27+C28+C29+C30+C31+C32+C33+C34+C35+C36+C37+C38+C39+C40</f>
        <v>877</v>
      </c>
      <c r="D41" s="178">
        <f>D6+D7+D8+D9+D10+D11+D12+D13+D14+D15+D16+D17+D18+D19+D20+D21+D22+D23+D24+D25+D26+D27+D28+D29+D30+D31+D32+D33+D34+D35+D36+D37+D38+D39+D40</f>
        <v>498</v>
      </c>
      <c r="E41" s="541">
        <v>0.56799999999999995</v>
      </c>
      <c r="F41" s="178">
        <f t="shared" ref="F41:O41" si="1">F6+F7+F8+F9+F10+F11+F12+F13+F14+F15+F16+F17+F18+F19+F20+F21+F22+F23+F24+F25+F26+F27+F28+F29+F30+F31+F32+F33+F34+F35+F36+F37+F38+F39+F40</f>
        <v>62</v>
      </c>
      <c r="G41" s="542">
        <v>7.0000000000000007E-2</v>
      </c>
      <c r="H41" s="178">
        <f t="shared" si="1"/>
        <v>30</v>
      </c>
      <c r="I41" s="541">
        <v>3.4000000000000002E-2</v>
      </c>
      <c r="J41" s="178">
        <f t="shared" si="1"/>
        <v>209</v>
      </c>
      <c r="K41" s="541">
        <v>0.23799999999999999</v>
      </c>
      <c r="L41" s="178">
        <f t="shared" si="1"/>
        <v>78</v>
      </c>
      <c r="M41" s="541">
        <v>8.8999999999999996E-2</v>
      </c>
      <c r="N41" s="178">
        <f t="shared" si="1"/>
        <v>0</v>
      </c>
      <c r="O41" s="178">
        <f t="shared" si="1"/>
        <v>0</v>
      </c>
      <c r="P41" s="60">
        <f t="shared" si="0"/>
        <v>877</v>
      </c>
    </row>
  </sheetData>
  <mergeCells count="5">
    <mergeCell ref="C1:O1"/>
    <mergeCell ref="C2:O2"/>
    <mergeCell ref="B3:B5"/>
    <mergeCell ref="C3:C5"/>
    <mergeCell ref="D3:O3"/>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10</vt:i4>
      </vt:variant>
    </vt:vector>
  </HeadingPairs>
  <TitlesOfParts>
    <vt:vector size="10" baseType="lpstr">
      <vt:lpstr>АУП</vt:lpstr>
      <vt:lpstr>Зам по УВР</vt:lpstr>
      <vt:lpstr>БД</vt:lpstr>
      <vt:lpstr>до 35 лет</vt:lpstr>
      <vt:lpstr>0 стаж</vt:lpstr>
      <vt:lpstr>колич свод</vt:lpstr>
      <vt:lpstr>свод по аттестации</vt:lpstr>
      <vt:lpstr>свод по стажу</vt:lpstr>
      <vt:lpstr>свод по образованию</vt:lpstr>
      <vt:lpstr>свод по возрасту</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2026-03-04T10:37:57Z</dcterms:modified>
</cp:coreProperties>
</file>